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27"/>
  <workbookPr/>
  <mc:AlternateContent xmlns:mc="http://schemas.openxmlformats.org/markup-compatibility/2006">
    <mc:Choice Requires="x15">
      <x15ac:absPath xmlns:x15ac="http://schemas.microsoft.com/office/spreadsheetml/2010/11/ac" url="C:\Users\user\Desktop\Уха 2024\"/>
    </mc:Choice>
  </mc:AlternateContent>
  <xr:revisionPtr revIDLastSave="0" documentId="8_{018527FA-6822-4118-B79C-DEBEB3071442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результат взвешивания" sheetId="1" r:id="rId1"/>
    <sheet name="итоговый протокол" sheetId="2" r:id="rId2"/>
    <sheet name="суперкоманда" sheetId="3" r:id="rId3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8" i="1" l="1"/>
  <c r="O29" i="1"/>
  <c r="N68" i="1"/>
  <c r="N69" i="1"/>
  <c r="N70" i="1"/>
  <c r="N24" i="1"/>
  <c r="N71" i="1"/>
  <c r="N13" i="1"/>
  <c r="N72" i="1"/>
  <c r="N73" i="1"/>
  <c r="N74" i="1"/>
  <c r="N75" i="1"/>
  <c r="N76" i="1"/>
  <c r="N77" i="1"/>
  <c r="N78" i="1"/>
  <c r="N79" i="1"/>
  <c r="N80" i="1"/>
  <c r="N22" i="1"/>
  <c r="N5" i="1"/>
  <c r="N81" i="1"/>
  <c r="N82" i="1"/>
  <c r="N27" i="1"/>
  <c r="N83" i="1"/>
  <c r="N26" i="1"/>
  <c r="N84" i="1"/>
  <c r="N14" i="1"/>
  <c r="N3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4" i="1"/>
  <c r="N101" i="1"/>
  <c r="N102" i="1"/>
  <c r="N103" i="1"/>
  <c r="N104" i="1"/>
  <c r="N105" i="1"/>
  <c r="N106" i="1"/>
  <c r="N107" i="1"/>
  <c r="N108" i="1"/>
  <c r="N109" i="1"/>
  <c r="N110" i="1"/>
  <c r="N111" i="1"/>
  <c r="N12" i="1"/>
  <c r="N112" i="1"/>
  <c r="N113" i="1"/>
  <c r="N114" i="1"/>
  <c r="N115" i="1"/>
  <c r="N116" i="1"/>
  <c r="N117" i="1"/>
  <c r="N118" i="1"/>
  <c r="N6" i="1"/>
  <c r="N7" i="1"/>
  <c r="N119" i="1"/>
  <c r="N120" i="1"/>
  <c r="N121" i="1"/>
  <c r="N122" i="1"/>
  <c r="N123" i="1"/>
  <c r="N124" i="1"/>
  <c r="N125" i="1"/>
  <c r="N126" i="1"/>
  <c r="N17" i="1"/>
  <c r="N66" i="1"/>
  <c r="N67" i="1"/>
  <c r="N16" i="1"/>
  <c r="O30" i="1"/>
  <c r="O31" i="1"/>
  <c r="O32" i="1"/>
  <c r="O33" i="1"/>
  <c r="O8" i="1"/>
  <c r="O34" i="1"/>
  <c r="O35" i="1"/>
  <c r="O36" i="1"/>
  <c r="O37" i="1"/>
  <c r="O38" i="1"/>
  <c r="O39" i="1"/>
  <c r="O40" i="1"/>
  <c r="O23" i="1"/>
  <c r="O25" i="1"/>
  <c r="O41" i="1"/>
  <c r="O42" i="1"/>
  <c r="O43" i="1"/>
  <c r="O44" i="1"/>
  <c r="O45" i="1"/>
  <c r="O46" i="1"/>
  <c r="O47" i="1"/>
  <c r="O48" i="1"/>
  <c r="O9" i="1"/>
  <c r="O19" i="1"/>
  <c r="O11" i="1"/>
  <c r="O49" i="1"/>
  <c r="O50" i="1"/>
  <c r="O51" i="1"/>
  <c r="O52" i="1"/>
  <c r="O53" i="1"/>
  <c r="O54" i="1"/>
  <c r="O55" i="1"/>
  <c r="O56" i="1"/>
  <c r="O57" i="1"/>
  <c r="O58" i="1"/>
  <c r="O10" i="1"/>
  <c r="O59" i="1"/>
  <c r="O15" i="1"/>
  <c r="O18" i="1"/>
  <c r="O60" i="1"/>
  <c r="O61" i="1"/>
  <c r="O62" i="1"/>
  <c r="O21" i="1"/>
  <c r="O63" i="1"/>
  <c r="O64" i="1"/>
  <c r="O65" i="1"/>
  <c r="O20" i="1"/>
  <c r="O66" i="1"/>
  <c r="O67" i="1"/>
  <c r="O68" i="1"/>
  <c r="O69" i="1"/>
  <c r="O70" i="1"/>
  <c r="O24" i="1"/>
  <c r="O71" i="1"/>
  <c r="O13" i="1"/>
  <c r="O72" i="1"/>
  <c r="O73" i="1"/>
  <c r="O74" i="1"/>
  <c r="O75" i="1"/>
  <c r="O76" i="1"/>
  <c r="O77" i="1"/>
  <c r="O78" i="1"/>
  <c r="O79" i="1"/>
  <c r="O80" i="1"/>
  <c r="O22" i="1"/>
  <c r="O5" i="1"/>
  <c r="O81" i="1"/>
  <c r="O82" i="1"/>
  <c r="O27" i="1"/>
  <c r="O83" i="1"/>
  <c r="O26" i="1"/>
  <c r="O84" i="1"/>
  <c r="O14" i="1"/>
  <c r="O3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4" i="1"/>
  <c r="O101" i="1"/>
  <c r="O102" i="1"/>
  <c r="O103" i="1"/>
  <c r="O104" i="1"/>
  <c r="O105" i="1"/>
  <c r="O106" i="1"/>
  <c r="O107" i="1"/>
  <c r="O108" i="1"/>
  <c r="O109" i="1"/>
  <c r="O110" i="1"/>
  <c r="O111" i="1"/>
  <c r="O12" i="1"/>
  <c r="O112" i="1"/>
  <c r="O113" i="1"/>
  <c r="O114" i="1"/>
  <c r="O115" i="1"/>
  <c r="O116" i="1"/>
  <c r="O117" i="1"/>
  <c r="O118" i="1"/>
  <c r="O6" i="1"/>
  <c r="O7" i="1"/>
  <c r="O119" i="1"/>
  <c r="O120" i="1"/>
  <c r="O121" i="1"/>
  <c r="O122" i="1"/>
  <c r="O123" i="1"/>
  <c r="O124" i="1"/>
  <c r="O125" i="1"/>
  <c r="O126" i="1"/>
  <c r="O17" i="1"/>
  <c r="N28" i="1"/>
  <c r="N30" i="1"/>
  <c r="N10" i="1"/>
  <c r="N59" i="1"/>
  <c r="N15" i="1"/>
  <c r="N18" i="1"/>
  <c r="N60" i="1"/>
  <c r="N61" i="1"/>
  <c r="N62" i="1"/>
  <c r="N21" i="1"/>
  <c r="N63" i="1"/>
  <c r="N64" i="1"/>
  <c r="N29" i="1"/>
  <c r="N65" i="1"/>
  <c r="N20" i="1"/>
  <c r="N31" i="1"/>
  <c r="N32" i="1"/>
  <c r="N33" i="1"/>
  <c r="N8" i="1"/>
  <c r="N34" i="1"/>
  <c r="N35" i="1"/>
  <c r="N36" i="1"/>
  <c r="N37" i="1"/>
  <c r="N38" i="1"/>
  <c r="N39" i="1"/>
  <c r="N40" i="1"/>
  <c r="N23" i="1"/>
  <c r="N25" i="1"/>
  <c r="N41" i="1"/>
  <c r="N42" i="1"/>
  <c r="N43" i="1"/>
  <c r="N44" i="1"/>
  <c r="N45" i="1"/>
  <c r="N46" i="1"/>
  <c r="N47" i="1"/>
  <c r="N48" i="1"/>
  <c r="N9" i="1"/>
  <c r="N19" i="1"/>
  <c r="N11" i="1"/>
  <c r="N49" i="1"/>
  <c r="N50" i="1"/>
  <c r="N51" i="1"/>
  <c r="N52" i="1"/>
  <c r="N53" i="1"/>
  <c r="N54" i="1"/>
  <c r="N55" i="1"/>
  <c r="N56" i="1"/>
  <c r="N57" i="1"/>
  <c r="N58" i="1"/>
  <c r="T10" i="3"/>
  <c r="T9" i="3"/>
  <c r="T8" i="3"/>
  <c r="T7" i="3"/>
  <c r="T6" i="3"/>
  <c r="T5" i="3"/>
  <c r="O16" i="1" l="1"/>
  <c r="AB3" i="1"/>
  <c r="AB3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<sst xmlns="http://schemas.openxmlformats.org/spreadsheetml/2006/main" count="609" uniqueCount="356">
  <si>
    <t>Общий улов</t>
  </si>
  <si>
    <t>Максимальный экземпляр</t>
  </si>
  <si>
    <t>Графы для пометок</t>
  </si>
  <si>
    <t>Номер п/п</t>
  </si>
  <si>
    <t>ФИО</t>
  </si>
  <si>
    <t>НИК</t>
  </si>
  <si>
    <t>команда</t>
  </si>
  <si>
    <t>уклейка</t>
  </si>
  <si>
    <t>плотва</t>
  </si>
  <si>
    <t>окунь</t>
  </si>
  <si>
    <t>ерш</t>
  </si>
  <si>
    <t>щука</t>
  </si>
  <si>
    <t>судак</t>
  </si>
  <si>
    <t>лещ</t>
  </si>
  <si>
    <t>густера</t>
  </si>
  <si>
    <t>красноперка</t>
  </si>
  <si>
    <t>суммарный вес</t>
  </si>
  <si>
    <t>баллы для Ухи</t>
  </si>
  <si>
    <t>Необычный улов</t>
  </si>
  <si>
    <t>Семь подряд</t>
  </si>
  <si>
    <t>Ребенок</t>
  </si>
  <si>
    <t>отпущеннная</t>
  </si>
  <si>
    <t>Караханова Наталья</t>
  </si>
  <si>
    <t>Натуся</t>
  </si>
  <si>
    <t>0.067</t>
  </si>
  <si>
    <t>0.062</t>
  </si>
  <si>
    <t>0.036</t>
  </si>
  <si>
    <t xml:space="preserve">Игнатович Татьяна </t>
  </si>
  <si>
    <t>гаражный кооператив</t>
  </si>
  <si>
    <t>0.023</t>
  </si>
  <si>
    <t>0.052</t>
  </si>
  <si>
    <t>0.037</t>
  </si>
  <si>
    <t>0.039</t>
  </si>
  <si>
    <t>Шашорин Александр Сергеевич</t>
  </si>
  <si>
    <t>Oldshurshun</t>
  </si>
  <si>
    <t>раз</t>
  </si>
  <si>
    <t>0.025</t>
  </si>
  <si>
    <t>0.032</t>
  </si>
  <si>
    <t>0.074</t>
  </si>
  <si>
    <t xml:space="preserve">Потехин Максим Анатольевич </t>
  </si>
  <si>
    <t>Макс 73</t>
  </si>
  <si>
    <t>0.323</t>
  </si>
  <si>
    <t>Гаврилова Ольга</t>
  </si>
  <si>
    <t xml:space="preserve">Макс 73 ( Оля ) </t>
  </si>
  <si>
    <t>0.310</t>
  </si>
  <si>
    <t>Жуков Максим Юрьевич</t>
  </si>
  <si>
    <t>KowboyMax</t>
  </si>
  <si>
    <t>что надо</t>
  </si>
  <si>
    <t>0.303</t>
  </si>
  <si>
    <t>0.506</t>
  </si>
  <si>
    <t>Серёга МЧС</t>
  </si>
  <si>
    <t>MCHS</t>
  </si>
  <si>
    <t>0.243</t>
  </si>
  <si>
    <t>0.187</t>
  </si>
  <si>
    <t>Обриева Мария Павловна</t>
  </si>
  <si>
    <t>Мари</t>
  </si>
  <si>
    <t>0.168</t>
  </si>
  <si>
    <t>Кулик Сергей Иванович</t>
  </si>
  <si>
    <t>Большой Шурик</t>
  </si>
  <si>
    <t>0.151</t>
  </si>
  <si>
    <t>0.038</t>
  </si>
  <si>
    <t>Платон ?</t>
  </si>
  <si>
    <t>ТусклыЙ ВоблеР</t>
  </si>
  <si>
    <t>0.034</t>
  </si>
  <si>
    <t>0.087</t>
  </si>
  <si>
    <t>Дёма 12.06.2016</t>
  </si>
  <si>
    <t>Godzila84</t>
  </si>
  <si>
    <t>0.019</t>
  </si>
  <si>
    <t>Караханов Фикрет</t>
  </si>
  <si>
    <t>Фикрет</t>
  </si>
  <si>
    <t>0.012</t>
  </si>
  <si>
    <t>Арбузов Евгений Юрьевич</t>
  </si>
  <si>
    <t>Tasman</t>
  </si>
  <si>
    <t>1.096</t>
  </si>
  <si>
    <t>Рудницкий Илья Вацлавич</t>
  </si>
  <si>
    <t>Илюха</t>
  </si>
  <si>
    <t>0.026</t>
  </si>
  <si>
    <t>1.065</t>
  </si>
  <si>
    <t>0.041</t>
  </si>
  <si>
    <t xml:space="preserve">Яковлев Андрей </t>
  </si>
  <si>
    <t>Стиви</t>
  </si>
  <si>
    <t>золотая рыбка</t>
  </si>
  <si>
    <t>0.688</t>
  </si>
  <si>
    <t>Арбузова Ольга Валерьевна</t>
  </si>
  <si>
    <t>Olia</t>
  </si>
  <si>
    <t>0.077</t>
  </si>
  <si>
    <t>Титов Александр Валерьевич</t>
  </si>
  <si>
    <t>0.774</t>
  </si>
  <si>
    <t>Фомин Данила Сергеевич</t>
  </si>
  <si>
    <t>Рукожоп</t>
  </si>
  <si>
    <t>1.119</t>
  </si>
  <si>
    <t xml:space="preserve">Васильченко Андрей Анатольевич </t>
  </si>
  <si>
    <t>ГРУППЕР</t>
  </si>
  <si>
    <t>0.056</t>
  </si>
  <si>
    <t xml:space="preserve">Титов Глеб Валерьевич </t>
  </si>
  <si>
    <t>Нет</t>
  </si>
  <si>
    <t>Вероника 31.01.2010</t>
  </si>
  <si>
    <t>рыбАлка</t>
  </si>
  <si>
    <t>Вишневский Алексей Викторович</t>
  </si>
  <si>
    <t>NORD WEST</t>
  </si>
  <si>
    <t>RIVER GO</t>
  </si>
  <si>
    <t>Алиса 11.04.2018</t>
  </si>
  <si>
    <t>Михайлов Владимир</t>
  </si>
  <si>
    <t>Владимир</t>
  </si>
  <si>
    <t>Михайлов Евгений Алексеевич</t>
  </si>
  <si>
    <t>Жека Выборгский</t>
  </si>
  <si>
    <t>Кириллов Николай Борисович</t>
  </si>
  <si>
    <t>кнб</t>
  </si>
  <si>
    <t>Пластинин Алексей Петрович</t>
  </si>
  <si>
    <t>Трофимов Александр Владимирович</t>
  </si>
  <si>
    <t>Glukon</t>
  </si>
  <si>
    <t>Тимофей 28.12.2011</t>
  </si>
  <si>
    <t>Арсений 01.05.2015</t>
  </si>
  <si>
    <t xml:space="preserve">Sharpey </t>
  </si>
  <si>
    <t xml:space="preserve">Рудницкий Вацлав Анатольевич </t>
  </si>
  <si>
    <t>Поляк</t>
  </si>
  <si>
    <t>Иванов Алексей Александрович</t>
  </si>
  <si>
    <t xml:space="preserve">Алексей </t>
  </si>
  <si>
    <t>Морозов Антон Васильевич</t>
  </si>
  <si>
    <t>Морозов</t>
  </si>
  <si>
    <t>Елютина Анна Юрьевна</t>
  </si>
  <si>
    <t>Анюта Сумская</t>
  </si>
  <si>
    <t>Мусина Алла</t>
  </si>
  <si>
    <t>Мусин Борис</t>
  </si>
  <si>
    <t>Беднов Алексей</t>
  </si>
  <si>
    <t>МБ</t>
  </si>
  <si>
    <t>Лесоруб</t>
  </si>
  <si>
    <t xml:space="preserve">Савенко Артём Олегович </t>
  </si>
  <si>
    <t>ArtemS</t>
  </si>
  <si>
    <t>Рудницкий Виталий Вацлавич</t>
  </si>
  <si>
    <t>Сын Поляка</t>
  </si>
  <si>
    <t>Андреев Евгений Игоревич</t>
  </si>
  <si>
    <t>Chikago</t>
  </si>
  <si>
    <t>Андреева Наталия Валентиновна</t>
  </si>
  <si>
    <t>Волков Дмитрий Николаевич.</t>
  </si>
  <si>
    <t>Волкова Анна Георгиевна</t>
  </si>
  <si>
    <t>Кулик Алла Георгиевна</t>
  </si>
  <si>
    <t>Миша 07.03.2017</t>
  </si>
  <si>
    <t>Кацер Алексей Сергеевич</t>
  </si>
  <si>
    <t>Riviero</t>
  </si>
  <si>
    <t>Титова Виктория Владимировна</t>
  </si>
  <si>
    <t>VESNA</t>
  </si>
  <si>
    <t>Саша 09.09.2014</t>
  </si>
  <si>
    <t>Болтунова Александра</t>
  </si>
  <si>
    <t>Якушенко Вадим Валерьевич</t>
  </si>
  <si>
    <t>karas_s_dybenko</t>
  </si>
  <si>
    <t>Пьянков Антон Валерьевич</t>
  </si>
  <si>
    <t>KARASIQUE</t>
  </si>
  <si>
    <t>Минеев Анатолий Юрьевич</t>
  </si>
  <si>
    <t>Пронер Мария Александрова</t>
  </si>
  <si>
    <t>Обриев Роман Игоревич</t>
  </si>
  <si>
    <t>Рыбак ТВ</t>
  </si>
  <si>
    <t>Матюнин Сергей Борисович</t>
  </si>
  <si>
    <t>СМБ</t>
  </si>
  <si>
    <t xml:space="preserve">Игнатович Максим Вячеславович </t>
  </si>
  <si>
    <t>_Makson_</t>
  </si>
  <si>
    <t>Масальский Дмитрий Борисович</t>
  </si>
  <si>
    <t>FEEDER</t>
  </si>
  <si>
    <t>Бойцев Сергей Александрович</t>
  </si>
  <si>
    <t>Бойцев Сергей Алексанрович</t>
  </si>
  <si>
    <t xml:space="preserve">Федосенко Михаил Константинович </t>
  </si>
  <si>
    <t>MEDVED</t>
  </si>
  <si>
    <t>Токарев Владимир Павлович</t>
  </si>
  <si>
    <t>PALыч</t>
  </si>
  <si>
    <t>Казаков Дмитрий Владимирович</t>
  </si>
  <si>
    <t>kaзак</t>
  </si>
  <si>
    <t>Дроган Сергей Владимирович</t>
  </si>
  <si>
    <t>Дроган Сергей</t>
  </si>
  <si>
    <t>Владыкина Надежда</t>
  </si>
  <si>
    <t>НадюХа</t>
  </si>
  <si>
    <t>Горюнов Сергей</t>
  </si>
  <si>
    <t>Якимович Роман Александрович</t>
  </si>
  <si>
    <t>РоманЫч_2011</t>
  </si>
  <si>
    <t>Константинов Вячеслав Олегович</t>
  </si>
  <si>
    <t>Каплин Виталий</t>
  </si>
  <si>
    <t>VITALIC</t>
  </si>
  <si>
    <t>Белоусова Наталья</t>
  </si>
  <si>
    <t>Игнатович Вячеслав</t>
  </si>
  <si>
    <t>garage</t>
  </si>
  <si>
    <t>Игнатович Галина</t>
  </si>
  <si>
    <t>Першин Василий Михайлович</t>
  </si>
  <si>
    <t>Василий82</t>
  </si>
  <si>
    <t>Илья 09.10.2012</t>
  </si>
  <si>
    <t>Пешков Роман Андреевич</t>
  </si>
  <si>
    <t>Першина Елена Юрьевна</t>
  </si>
  <si>
    <t>Шевченко Дмитрий Сергеевич</t>
  </si>
  <si>
    <t>Митяй</t>
  </si>
  <si>
    <t>Грунский Дмитрий Викторович</t>
  </si>
  <si>
    <t>Дима</t>
  </si>
  <si>
    <t>Михайлова Наталия</t>
  </si>
  <si>
    <t>nagura</t>
  </si>
  <si>
    <t>0.700</t>
  </si>
  <si>
    <t>Михайлов Егор</t>
  </si>
  <si>
    <t>Егор</t>
  </si>
  <si>
    <t>Курганская Анастасия</t>
  </si>
  <si>
    <t>Настя</t>
  </si>
  <si>
    <t xml:space="preserve">Эртелев.Алексей. Иванович. </t>
  </si>
  <si>
    <t xml:space="preserve">ertelev1975 </t>
  </si>
  <si>
    <t>Бракс.Андрей.Робертович.</t>
  </si>
  <si>
    <t>Бракс.Андрей.</t>
  </si>
  <si>
    <t>Бракс.Сергей.Робертович.</t>
  </si>
  <si>
    <t>BRATS</t>
  </si>
  <si>
    <t>Худяков.Дмитрий.Владимерович.</t>
  </si>
  <si>
    <t>Худяков.Дмитрий.</t>
  </si>
  <si>
    <t>Хорошилкин Дмитрий Олегович</t>
  </si>
  <si>
    <t>Дима0210</t>
  </si>
  <si>
    <t>София 19.06.2016</t>
  </si>
  <si>
    <t>Гоша 12.09.2014</t>
  </si>
  <si>
    <t>Хорошилкина Екатерина Владимировна</t>
  </si>
  <si>
    <t>Зайцева Татьяна Владимировна</t>
  </si>
  <si>
    <t>Советова Екатерина Игоревна</t>
  </si>
  <si>
    <t>Маркевич Евгений</t>
  </si>
  <si>
    <t>Dims0210</t>
  </si>
  <si>
    <t>Максимов Олег</t>
  </si>
  <si>
    <t>HerMajor</t>
  </si>
  <si>
    <t xml:space="preserve">Максимов Максим </t>
  </si>
  <si>
    <t>MaxMax</t>
  </si>
  <si>
    <t>Алексей Стекольников</t>
  </si>
  <si>
    <t>Анастасия 01.12.2019</t>
  </si>
  <si>
    <t>Екатерина 18.01.2022</t>
  </si>
  <si>
    <t xml:space="preserve">Петров Андрей </t>
  </si>
  <si>
    <t>Зайцева Мария</t>
  </si>
  <si>
    <t>Дмитрий 12.06.2022</t>
  </si>
  <si>
    <t xml:space="preserve">Кузьмин Евгений </t>
  </si>
  <si>
    <t>Матюшков Михаил Юрьевич</t>
  </si>
  <si>
    <t>Михайлова Яна Алексеевна</t>
  </si>
  <si>
    <t>Осипов Тимофей</t>
  </si>
  <si>
    <t>Сметанин Михаил</t>
  </si>
  <si>
    <t>Пахольчак Илья</t>
  </si>
  <si>
    <t>Пэхл</t>
  </si>
  <si>
    <t xml:space="preserve">Мальцева Елена Алексеевна </t>
  </si>
  <si>
    <t>Тимофеев Кирилл Владимирович</t>
  </si>
  <si>
    <t>Тимофеева Татьяна Олеговна</t>
  </si>
  <si>
    <t>Дюбанова Елизавета Ильинична</t>
  </si>
  <si>
    <t>ПодЛиза</t>
  </si>
  <si>
    <t xml:space="preserve">Долина Софья Алексеевна </t>
  </si>
  <si>
    <t xml:space="preserve">Фомичев Максим Александрович </t>
  </si>
  <si>
    <t>Тархов Максим Никитович</t>
  </si>
  <si>
    <t>Tarxusha</t>
  </si>
  <si>
    <t xml:space="preserve">Тархова Надежда Вячеславовна </t>
  </si>
  <si>
    <t xml:space="preserve">Горюнов Евгений </t>
  </si>
  <si>
    <t>Евгений Горюнов</t>
  </si>
  <si>
    <t>Елютин Иван Юрьевич</t>
  </si>
  <si>
    <t>Катюша ?</t>
  </si>
  <si>
    <t>Зверев Владислав Михайлович</t>
  </si>
  <si>
    <t>Angler4</t>
  </si>
  <si>
    <t>Утышев Александр Николаевич</t>
  </si>
  <si>
    <t>Александр</t>
  </si>
  <si>
    <t xml:space="preserve">Бугрова Татьяна Александровна </t>
  </si>
  <si>
    <t xml:space="preserve">Бугрова Татьяна </t>
  </si>
  <si>
    <t xml:space="preserve">Орлов Валерий Александрович </t>
  </si>
  <si>
    <t>Zver</t>
  </si>
  <si>
    <t>мидии ракушки кувшинка</t>
  </si>
  <si>
    <t>Владислава 11.29.2010</t>
  </si>
  <si>
    <t xml:space="preserve">Орлова Диана Викторовна </t>
  </si>
  <si>
    <t>Dior</t>
  </si>
  <si>
    <t>Примечание</t>
  </si>
  <si>
    <t>Коэффициенты ценности рыбы для Ухи за 1 кг улова:</t>
  </si>
  <si>
    <t>◦ Ёрш 300</t>
  </si>
  <si>
    <t>◦ Судак 200</t>
  </si>
  <si>
    <t>◦ Окунь 100</t>
  </si>
  <si>
    <t>◦ Щука 80</t>
  </si>
  <si>
    <t>◦ Лещ 80</t>
  </si>
  <si>
    <t>◦ бель (плотва, красноперка, густера, елец) 15</t>
  </si>
  <si>
    <t>◦ Уклейка 10</t>
  </si>
  <si>
    <t>За крупного: судака (от 1 кг), леща (от 0,8 кг), щуку (от 1 кг) и окуня (от 0.25 кг), - вводится дополнительный повышающий коэффициент 1.2</t>
  </si>
  <si>
    <r>
      <rPr>
        <b/>
        <sz val="10"/>
        <color theme="1"/>
        <rFont val="Arial"/>
      </rPr>
      <t>Примечание 2</t>
    </r>
    <r>
      <rPr>
        <sz val="10"/>
        <color theme="1"/>
        <rFont val="Arial"/>
      </rPr>
      <t xml:space="preserve">  в автоматической формуле для учета баллов ухи  весовые коэффициенты за крупную рыбу не учтены, неоходимо корректировать их вручную</t>
    </r>
  </si>
  <si>
    <t xml:space="preserve">Примечание 3 </t>
  </si>
  <si>
    <t>участники Семейных подрядов сдают рыбу каждый за себя, заявляя , что идут в подряд такаой-то семьей</t>
  </si>
  <si>
    <t>судья помечает их результат одинаковым  цветом заливки</t>
  </si>
  <si>
    <t>Примечание 3</t>
  </si>
  <si>
    <t>При сдаче рыбы ребенком судья уточняет его дату  рождения</t>
  </si>
  <si>
    <t>примечание 4</t>
  </si>
  <si>
    <t>столбец "комманда" заполняется если участник сдает какую-либо из "крупных рыб" в  зачет номинаций СУПЕРКОМАНДЫ</t>
  </si>
  <si>
    <t>итоговый протокол ухи</t>
  </si>
  <si>
    <t>номер</t>
  </si>
  <si>
    <t>наименование</t>
  </si>
  <si>
    <t>фио</t>
  </si>
  <si>
    <t>ник</t>
  </si>
  <si>
    <t>результат</t>
  </si>
  <si>
    <t>место</t>
  </si>
  <si>
    <t>Самый молодой участник, поймавший рыбу.</t>
  </si>
  <si>
    <t>красноперка 18 гр</t>
  </si>
  <si>
    <t xml:space="preserve"> Самый необычный улов</t>
  </si>
  <si>
    <t>не присуждался</t>
  </si>
  <si>
    <t>Сохранение рыбных запасов</t>
  </si>
  <si>
    <t>Самый большой улов по суммарному весу</t>
  </si>
  <si>
    <t xml:space="preserve">Среди мужчин </t>
  </si>
  <si>
    <t>Среди женщин</t>
  </si>
  <si>
    <t>Среди детей</t>
  </si>
  <si>
    <t>Семейный подряд</t>
  </si>
  <si>
    <t>нет</t>
  </si>
  <si>
    <t>Максимальный улов по видам по весу...:</t>
  </si>
  <si>
    <t>щуки</t>
  </si>
  <si>
    <t>окуня</t>
  </si>
  <si>
    <t>судака</t>
  </si>
  <si>
    <t>ерша</t>
  </si>
  <si>
    <t>плотвы</t>
  </si>
  <si>
    <t>густеры</t>
  </si>
  <si>
    <t>леща</t>
  </si>
  <si>
    <t>Пластинин  Алексей</t>
  </si>
  <si>
    <t>уклейки</t>
  </si>
  <si>
    <t>1</t>
  </si>
  <si>
    <t>2</t>
  </si>
  <si>
    <t>3</t>
  </si>
  <si>
    <t>красноперки</t>
  </si>
  <si>
    <t>Максимальный экземпляр:</t>
  </si>
  <si>
    <t xml:space="preserve">Самая большая Щука </t>
  </si>
  <si>
    <t>Самый большой Окунь (3 места)</t>
  </si>
  <si>
    <t>Самый большой Судак (3 места)</t>
  </si>
  <si>
    <t>6.4. Самый большой Ёрш (3 места)</t>
  </si>
  <si>
    <t>6.5. Самая большая Плотва (3 места)</t>
  </si>
  <si>
    <t>6.6. Самая большая Густера (3 места)</t>
  </si>
  <si>
    <t>6.7. Самый большой Лещ (3 места)</t>
  </si>
  <si>
    <t>6.8. Самая большая Уклейка (3 места)</t>
  </si>
  <si>
    <t>1-2</t>
  </si>
  <si>
    <t>3-4</t>
  </si>
  <si>
    <t>6.9. Самая большая Краснопёрка (3 места)</t>
  </si>
  <si>
    <t>7. Победитель Фестиваля (максимальный вклад в Уху - сданная в уху почищенная рыба с учетом коэффициентов значимости для ухи) - 1 место</t>
  </si>
  <si>
    <t>Рудницкий Илья</t>
  </si>
  <si>
    <t>8. Вклад в развитие клуба - номинация утверждается Советом Клуба</t>
  </si>
  <si>
    <t>Евгений Андреев</t>
  </si>
  <si>
    <t>Чикаго</t>
  </si>
  <si>
    <t>Анна Елютина</t>
  </si>
  <si>
    <t>Аня Сумская</t>
  </si>
  <si>
    <t>Кирилл Тимофеев</t>
  </si>
  <si>
    <t>Александр Шашорин</t>
  </si>
  <si>
    <t>Олд Шуршун</t>
  </si>
  <si>
    <t>ПРОТОКОЛ УХИ по СУПЕРКОМАНДЕ</t>
  </si>
  <si>
    <t>Команда</t>
  </si>
  <si>
    <t>итого</t>
  </si>
  <si>
    <t>вес</t>
  </si>
  <si>
    <t>сумма мест</t>
  </si>
  <si>
    <t>общее место</t>
  </si>
  <si>
    <t>Раз...</t>
  </si>
  <si>
    <t>Что надо</t>
  </si>
  <si>
    <t>Золотая Рыбка</t>
  </si>
  <si>
    <t>Гаражный кооператив</t>
  </si>
  <si>
    <t>Ривер Го</t>
  </si>
  <si>
    <t>Питерская чешуя</t>
  </si>
  <si>
    <t>Критерии</t>
  </si>
  <si>
    <t>оценивается самая крупная рыба команды, пойманная в номинации</t>
  </si>
  <si>
    <t>при отсутствии заявки в номинации место +2 к последнему номинированному</t>
  </si>
  <si>
    <t>при отсутствии представителя команды на соревнованиях (то есть команда не сдала  рыбу ни в одной номинации)  место -6</t>
  </si>
  <si>
    <t>Суммарное место в командном зачете определяется  по минимальной сумме занятых мест (столбец "Т"</t>
  </si>
  <si>
    <t>В случае равенства сумм - более высокое место получает команда, у которой больше вес  самой крупной рыбы</t>
  </si>
  <si>
    <t>Количество  участников команды,  имеющих право заявиться в номинации -  любое , для этого  заполняется таблица ниже</t>
  </si>
  <si>
    <t>ник участника</t>
  </si>
  <si>
    <t>макс 73</t>
  </si>
  <si>
    <t>Олдшуршун</t>
  </si>
  <si>
    <t>Оля ?3</t>
  </si>
  <si>
    <t>Игнатович Татьяна</t>
  </si>
  <si>
    <t>Норд Вест</t>
  </si>
  <si>
    <t>Жуков максим</t>
  </si>
  <si>
    <t>Горюнов Евгений</t>
  </si>
  <si>
    <t>Питерская Чешуя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</si>
</sst>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.m"/>
  </numFmts>
  <fonts count="10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0"/>
      <color theme="1"/>
      <name val="Arial"/>
      <scheme val="minor"/>
    </font>
    <font>
      <sz val="10"/>
      <name val="Arial"/>
    </font>
    <font>
      <sz val="10"/>
      <color theme="1"/>
      <name val="Arial"/>
    </font>
    <font>
      <b/>
      <sz val="10"/>
      <color theme="1"/>
      <name val="Arial"/>
    </font>
    <font>
      <sz val="10"/>
      <color theme="1"/>
      <name val="Arial"/>
      <family val="2"/>
      <charset val="204"/>
    </font>
    <font>
      <sz val="8"/>
      <name val="Arial"/>
      <scheme val="minor"/>
    </font>
    <font>
      <sz val="10"/>
      <color theme="1"/>
      <name val="Arial"/>
      <family val="2"/>
      <charset val="204"/>
      <scheme val="minor"/>
    </font>
    <font>
      <sz val="10"/>
      <color rgb="FFFF0000"/>
      <name val="Arial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99999"/>
        <bgColor rgb="FF999999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0" xfId="0" applyFont="1" applyFill="1"/>
    <xf numFmtId="164" fontId="1" fillId="0" borderId="0" xfId="0" applyNumberFormat="1" applyFont="1"/>
    <xf numFmtId="0" fontId="1" fillId="0" borderId="5" xfId="0" applyFont="1" applyBorder="1"/>
    <xf numFmtId="0" fontId="4" fillId="0" borderId="5" xfId="0" applyFont="1" applyBorder="1"/>
    <xf numFmtId="0" fontId="1" fillId="0" borderId="6" xfId="0" applyFont="1" applyBorder="1"/>
    <xf numFmtId="0" fontId="4" fillId="0" borderId="6" xfId="0" applyFont="1" applyBorder="1"/>
    <xf numFmtId="0" fontId="4" fillId="0" borderId="6" xfId="0" applyFont="1" applyBorder="1" applyAlignment="1">
      <alignment vertical="center"/>
    </xf>
    <xf numFmtId="0" fontId="0" fillId="3" borderId="6" xfId="0" applyFill="1" applyBorder="1"/>
    <xf numFmtId="0" fontId="0" fillId="0" borderId="6" xfId="0" applyBorder="1"/>
    <xf numFmtId="0" fontId="6" fillId="3" borderId="6" xfId="0" applyFont="1" applyFill="1" applyBorder="1"/>
    <xf numFmtId="0" fontId="8" fillId="0" borderId="6" xfId="0" applyFont="1" applyBorder="1"/>
    <xf numFmtId="0" fontId="8" fillId="3" borderId="6" xfId="0" applyFont="1" applyFill="1" applyBorder="1"/>
    <xf numFmtId="0" fontId="6" fillId="0" borderId="6" xfId="0" applyFont="1" applyBorder="1"/>
    <xf numFmtId="0" fontId="8" fillId="0" borderId="6" xfId="0" applyFont="1" applyBorder="1" applyAlignment="1">
      <alignment wrapText="1"/>
    </xf>
    <xf numFmtId="0" fontId="8" fillId="0" borderId="6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4" fillId="4" borderId="6" xfId="0" applyFont="1" applyFill="1" applyBorder="1"/>
    <xf numFmtId="0" fontId="1" fillId="4" borderId="6" xfId="0" applyFont="1" applyFill="1" applyBorder="1"/>
    <xf numFmtId="0" fontId="8" fillId="0" borderId="0" xfId="0" applyFont="1" applyAlignment="1">
      <alignment horizontal="center"/>
    </xf>
    <xf numFmtId="0" fontId="1" fillId="0" borderId="7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49" fontId="1" fillId="0" borderId="0" xfId="0" applyNumberFormat="1" applyFont="1"/>
    <xf numFmtId="0" fontId="0" fillId="5" borderId="6" xfId="0" applyFill="1" applyBorder="1"/>
    <xf numFmtId="0" fontId="1" fillId="5" borderId="0" xfId="0" applyFont="1" applyFill="1"/>
    <xf numFmtId="0" fontId="0" fillId="3" borderId="0" xfId="0" applyFill="1"/>
    <xf numFmtId="0" fontId="9" fillId="5" borderId="6" xfId="0" applyFont="1" applyFill="1" applyBorder="1"/>
    <xf numFmtId="0" fontId="0" fillId="5" borderId="0" xfId="0" applyFill="1"/>
    <xf numFmtId="0" fontId="0" fillId="0" borderId="0" xfId="0" applyBorder="1"/>
    <xf numFmtId="0" fontId="1" fillId="5" borderId="5" xfId="0" applyFont="1" applyFill="1" applyBorder="1"/>
    <xf numFmtId="0" fontId="1" fillId="0" borderId="1" xfId="0" applyFont="1" applyBorder="1" applyAlignment="1"/>
    <xf numFmtId="0" fontId="1" fillId="0" borderId="2" xfId="0" applyFont="1" applyBorder="1" applyAlignment="1"/>
    <xf numFmtId="0" fontId="3" fillId="0" borderId="3" xfId="0" applyFont="1" applyBorder="1" applyAlignment="1"/>
    <xf numFmtId="0" fontId="3" fillId="0" borderId="4" xfId="0" applyFont="1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C147"/>
  <sheetViews>
    <sheetView zoomScale="85" zoomScaleNormal="85" zoomScaleSheetLayoutView="145" workbookViewId="0">
      <pane ySplit="2" topLeftCell="A46" activePane="bottomLeft" state="frozen"/>
      <selection pane="bottomLeft" activeCell="A59" sqref="A59"/>
    </sheetView>
  </sheetViews>
  <sheetFormatPr defaultColWidth="12.5703125" defaultRowHeight="15.75" customHeight="1"/>
  <cols>
    <col min="1" max="1" width="8.42578125" customWidth="1"/>
    <col min="2" max="2" width="33.7109375" customWidth="1"/>
    <col min="3" max="3" width="26.5703125" customWidth="1"/>
    <col min="5" max="5" width="9.42578125" customWidth="1"/>
    <col min="6" max="7" width="7.28515625" customWidth="1"/>
    <col min="8" max="9" width="7.5703125" customWidth="1"/>
    <col min="10" max="10" width="7.140625" customWidth="1"/>
    <col min="11" max="11" width="6.28515625" customWidth="1"/>
    <col min="12" max="12" width="7.42578125" customWidth="1"/>
    <col min="13" max="13" width="11.7109375" bestFit="1" customWidth="1"/>
    <col min="15" max="15" width="9.42578125" customWidth="1"/>
    <col min="16" max="17" width="10.42578125" customWidth="1"/>
    <col min="18" max="18" width="10.28515625" customWidth="1"/>
    <col min="19" max="19" width="8.42578125" customWidth="1"/>
    <col min="20" max="20" width="10.140625" customWidth="1"/>
    <col min="21" max="21" width="10" customWidth="1"/>
    <col min="22" max="22" width="9.5703125" customWidth="1"/>
    <col min="23" max="23" width="10.140625" customWidth="1"/>
    <col min="24" max="24" width="11.42578125" customWidth="1"/>
    <col min="25" max="25" width="2.7109375" customWidth="1"/>
  </cols>
  <sheetData>
    <row r="1" spans="1:29" ht="12.75">
      <c r="E1" s="22" t="s">
        <v>0</v>
      </c>
      <c r="F1" s="22"/>
      <c r="G1" s="22"/>
      <c r="H1" s="22"/>
      <c r="I1" s="22"/>
      <c r="J1" s="22"/>
      <c r="K1" s="22"/>
      <c r="L1" s="22"/>
      <c r="M1" s="22"/>
      <c r="P1" s="23" t="s">
        <v>1</v>
      </c>
      <c r="Q1" s="23"/>
      <c r="R1" s="23"/>
      <c r="S1" s="23"/>
      <c r="T1" s="23"/>
      <c r="U1" s="23"/>
      <c r="V1" s="23"/>
      <c r="W1" s="23"/>
      <c r="X1" s="23"/>
      <c r="Z1" s="21" t="s">
        <v>2</v>
      </c>
      <c r="AA1" s="21"/>
      <c r="AB1" s="21"/>
    </row>
    <row r="2" spans="1:29" ht="25.5">
      <c r="A2" s="16" t="s">
        <v>3</v>
      </c>
      <c r="B2" s="7" t="s">
        <v>4</v>
      </c>
      <c r="C2" s="13" t="s">
        <v>5</v>
      </c>
      <c r="D2" s="13" t="s">
        <v>6</v>
      </c>
      <c r="E2" s="20" t="s">
        <v>7</v>
      </c>
      <c r="F2" s="20" t="s">
        <v>8</v>
      </c>
      <c r="G2" s="20" t="s">
        <v>9</v>
      </c>
      <c r="H2" s="7" t="s">
        <v>10</v>
      </c>
      <c r="I2" s="20" t="s">
        <v>11</v>
      </c>
      <c r="J2" s="20" t="s">
        <v>12</v>
      </c>
      <c r="K2" s="20" t="s">
        <v>13</v>
      </c>
      <c r="L2" s="20" t="s">
        <v>14</v>
      </c>
      <c r="M2" s="7" t="s">
        <v>15</v>
      </c>
      <c r="N2" s="17" t="s">
        <v>16</v>
      </c>
      <c r="O2" s="18" t="s">
        <v>17</v>
      </c>
      <c r="P2" s="20" t="s">
        <v>7</v>
      </c>
      <c r="Q2" s="20" t="s">
        <v>8</v>
      </c>
      <c r="R2" s="20" t="s">
        <v>9</v>
      </c>
      <c r="S2" s="7" t="s">
        <v>10</v>
      </c>
      <c r="T2" s="20" t="s">
        <v>11</v>
      </c>
      <c r="U2" s="20" t="s">
        <v>12</v>
      </c>
      <c r="V2" s="20" t="s">
        <v>13</v>
      </c>
      <c r="W2" s="20" t="s">
        <v>14</v>
      </c>
      <c r="X2" s="7" t="s">
        <v>15</v>
      </c>
      <c r="Z2" s="16" t="s">
        <v>18</v>
      </c>
      <c r="AA2" s="16" t="s">
        <v>19</v>
      </c>
      <c r="AB2" s="13" t="s">
        <v>20</v>
      </c>
      <c r="AC2" t="s">
        <v>21</v>
      </c>
    </row>
    <row r="3" spans="1:29" ht="15.75" customHeight="1">
      <c r="A3" s="7">
        <v>77</v>
      </c>
      <c r="B3" s="8" t="s">
        <v>22</v>
      </c>
      <c r="C3" s="8" t="s">
        <v>23</v>
      </c>
      <c r="D3" s="11"/>
      <c r="E3" s="11">
        <v>234</v>
      </c>
      <c r="F3" s="11">
        <v>304</v>
      </c>
      <c r="G3" s="11"/>
      <c r="H3" s="11"/>
      <c r="I3" s="11"/>
      <c r="J3" s="11"/>
      <c r="K3" s="11"/>
      <c r="L3" s="11">
        <v>423</v>
      </c>
      <c r="M3" s="11">
        <v>594</v>
      </c>
      <c r="N3" s="11">
        <f>SUM(D3:M3)</f>
        <v>1555</v>
      </c>
      <c r="O3" s="7">
        <f>(E3*10+F3*15+G3*100+H3*300+I3*80+J3*200+K3*80+L3*15+M3*15)/1000</f>
        <v>22.155000000000001</v>
      </c>
      <c r="P3" s="11"/>
      <c r="Q3" s="11" t="s">
        <v>24</v>
      </c>
      <c r="R3" s="11"/>
      <c r="S3" s="11"/>
      <c r="T3" s="11"/>
      <c r="U3" s="11"/>
      <c r="V3" s="11"/>
      <c r="W3" s="11" t="s">
        <v>25</v>
      </c>
      <c r="X3" s="11" t="s">
        <v>26</v>
      </c>
      <c r="Z3" s="11"/>
      <c r="AA3" s="11"/>
      <c r="AB3" s="11" cm="1">
        <f t="array" aca="1" ref="AB3" ca="1">+AB3:AAB3:AB125</f>
        <v>0</v>
      </c>
      <c r="AC3" s="11"/>
    </row>
    <row r="4" spans="1:29" ht="15.75" customHeight="1">
      <c r="A4" s="7">
        <v>94</v>
      </c>
      <c r="B4" s="13" t="s">
        <v>27</v>
      </c>
      <c r="C4" s="13" t="s">
        <v>27</v>
      </c>
      <c r="D4" s="11" t="s">
        <v>28</v>
      </c>
      <c r="E4" s="11">
        <v>74</v>
      </c>
      <c r="F4" s="11">
        <v>52</v>
      </c>
      <c r="G4" s="11">
        <v>124</v>
      </c>
      <c r="H4" s="11"/>
      <c r="I4" s="11"/>
      <c r="J4" s="11"/>
      <c r="K4" s="11"/>
      <c r="L4" s="11">
        <v>59</v>
      </c>
      <c r="M4" s="11">
        <v>365</v>
      </c>
      <c r="N4" s="11">
        <f>SUM(D4:M4)</f>
        <v>674</v>
      </c>
      <c r="O4" s="7">
        <f>(E4*10+F4*15+G4*100+H4*300+I4*80+J4*200+K4*80+L4*15+M4*15)/1000</f>
        <v>20.28</v>
      </c>
      <c r="P4" s="11" t="s">
        <v>29</v>
      </c>
      <c r="Q4" s="10" t="s">
        <v>30</v>
      </c>
      <c r="R4" s="11"/>
      <c r="S4" s="11"/>
      <c r="T4" s="11"/>
      <c r="U4" s="11"/>
      <c r="V4" s="11"/>
      <c r="W4" s="11" t="s">
        <v>31</v>
      </c>
      <c r="X4" s="11" t="s">
        <v>32</v>
      </c>
      <c r="Z4" s="11"/>
      <c r="AA4" s="11"/>
      <c r="AB4" s="11"/>
      <c r="AC4" s="11"/>
    </row>
    <row r="5" spans="1:29" ht="15.75" customHeight="1">
      <c r="A5" s="7">
        <v>69</v>
      </c>
      <c r="B5" s="8" t="s">
        <v>33</v>
      </c>
      <c r="C5" s="8" t="s">
        <v>34</v>
      </c>
      <c r="D5" s="11" t="s">
        <v>35</v>
      </c>
      <c r="E5" s="11">
        <v>361</v>
      </c>
      <c r="F5" s="11">
        <v>552</v>
      </c>
      <c r="G5" s="11">
        <v>38</v>
      </c>
      <c r="H5" s="11"/>
      <c r="I5" s="11"/>
      <c r="J5" s="11"/>
      <c r="K5" s="11"/>
      <c r="L5" s="11">
        <v>25</v>
      </c>
      <c r="M5" s="11">
        <v>25</v>
      </c>
      <c r="N5" s="11">
        <f>SUM(D5:M5)</f>
        <v>1001</v>
      </c>
      <c r="O5" s="7">
        <f>(E5*10+F5*15+G5*100+H5*300+I5*80+J5*200+K5*80+L5*15+M5*15)/1000</f>
        <v>16.440000000000001</v>
      </c>
      <c r="P5" s="11" t="s">
        <v>36</v>
      </c>
      <c r="Q5" s="11" t="s">
        <v>37</v>
      </c>
      <c r="R5" s="11" t="s">
        <v>38</v>
      </c>
      <c r="S5" s="11"/>
      <c r="T5" s="11"/>
      <c r="U5" s="11"/>
      <c r="V5" s="11"/>
      <c r="W5" s="11" t="s">
        <v>36</v>
      </c>
      <c r="X5" s="11" t="s">
        <v>36</v>
      </c>
      <c r="Z5" s="11"/>
      <c r="AA5" s="11"/>
      <c r="AB5" s="11"/>
      <c r="AC5" s="11"/>
    </row>
    <row r="6" spans="1:29" ht="12.75">
      <c r="A6" s="7">
        <v>114</v>
      </c>
      <c r="B6" s="15" t="s">
        <v>39</v>
      </c>
      <c r="C6" s="15" t="s">
        <v>40</v>
      </c>
      <c r="D6" s="11"/>
      <c r="E6" s="11"/>
      <c r="F6" s="11"/>
      <c r="G6" s="11">
        <v>323</v>
      </c>
      <c r="H6" s="11"/>
      <c r="I6" s="11"/>
      <c r="J6" s="11">
        <v>978</v>
      </c>
      <c r="K6" s="11"/>
      <c r="L6" s="11"/>
      <c r="M6" s="11"/>
      <c r="N6" s="11">
        <f>SUM(D6:M6)</f>
        <v>1301</v>
      </c>
      <c r="O6" s="7">
        <f>(E6*10+F6*15+G6*100+H6*300+I6*80+J6*200+K6*80+L6*15+M6*15)/1000</f>
        <v>227.9</v>
      </c>
      <c r="P6" s="11"/>
      <c r="Q6" s="11"/>
      <c r="R6" s="10" t="s">
        <v>41</v>
      </c>
      <c r="S6" s="11"/>
      <c r="T6" s="11"/>
      <c r="U6" s="11">
        <v>978</v>
      </c>
      <c r="V6" s="11"/>
      <c r="W6" s="11"/>
      <c r="X6" s="11"/>
      <c r="Z6" s="11"/>
      <c r="AA6" s="11"/>
      <c r="AB6" s="11"/>
      <c r="AC6" s="11"/>
    </row>
    <row r="7" spans="1:29" ht="15.75" customHeight="1">
      <c r="A7" s="7">
        <v>115</v>
      </c>
      <c r="B7" s="15" t="s">
        <v>42</v>
      </c>
      <c r="C7" s="15" t="s">
        <v>43</v>
      </c>
      <c r="D7" s="11" t="s">
        <v>35</v>
      </c>
      <c r="E7" s="11"/>
      <c r="F7" s="11"/>
      <c r="G7" s="11">
        <v>310</v>
      </c>
      <c r="H7" s="11"/>
      <c r="I7" s="11"/>
      <c r="J7" s="11"/>
      <c r="K7" s="11"/>
      <c r="L7" s="11"/>
      <c r="M7" s="11"/>
      <c r="N7" s="11">
        <f>SUM(D7:M7)</f>
        <v>310</v>
      </c>
      <c r="O7" s="7">
        <f>(E7*10+F7*15+G7*100+H7*300+I7*80+J7*200+K7*80+L7*15+M7*15)/1000</f>
        <v>31</v>
      </c>
      <c r="P7" s="11"/>
      <c r="Q7" s="11"/>
      <c r="R7" s="10" t="s">
        <v>44</v>
      </c>
      <c r="S7" s="11"/>
      <c r="T7" s="11"/>
      <c r="U7" s="11"/>
      <c r="V7" s="11"/>
      <c r="W7" s="11"/>
      <c r="X7" s="11"/>
      <c r="Z7" s="11"/>
      <c r="AA7" s="11"/>
      <c r="AB7" s="11"/>
      <c r="AC7" s="11"/>
    </row>
    <row r="8" spans="1:29" ht="12.75">
      <c r="A8" s="7">
        <v>6</v>
      </c>
      <c r="B8" s="8" t="s">
        <v>45</v>
      </c>
      <c r="C8" s="11" t="s">
        <v>46</v>
      </c>
      <c r="D8" s="11" t="s">
        <v>47</v>
      </c>
      <c r="E8" s="11"/>
      <c r="F8" s="11"/>
      <c r="G8" s="11">
        <v>1036</v>
      </c>
      <c r="H8" s="11"/>
      <c r="I8" s="11">
        <v>505</v>
      </c>
      <c r="J8" s="11"/>
      <c r="K8" s="11"/>
      <c r="L8" s="11"/>
      <c r="M8" s="11"/>
      <c r="N8" s="11">
        <f>SUM(D8:M8)</f>
        <v>1541</v>
      </c>
      <c r="O8" s="7">
        <f>(E8*10+F8*15+G8*100+H8*300+I8*80+J8*200+K8*80+L8*15+M8*15)/1000</f>
        <v>144</v>
      </c>
      <c r="P8" s="11"/>
      <c r="Q8" s="11"/>
      <c r="R8" s="11" t="s">
        <v>48</v>
      </c>
      <c r="S8" s="11"/>
      <c r="T8" s="11" t="s">
        <v>49</v>
      </c>
      <c r="U8" s="11"/>
      <c r="V8" s="11"/>
      <c r="W8" s="11"/>
      <c r="X8" s="11"/>
      <c r="Z8" s="11"/>
      <c r="AA8" s="11"/>
      <c r="AB8" s="11"/>
      <c r="AC8" s="11"/>
    </row>
    <row r="9" spans="1:29" ht="12.75">
      <c r="A9" s="7">
        <v>25</v>
      </c>
      <c r="B9" s="8" t="s">
        <v>50</v>
      </c>
      <c r="C9" s="8" t="s">
        <v>51</v>
      </c>
      <c r="D9" s="11"/>
      <c r="E9" s="11">
        <v>68</v>
      </c>
      <c r="F9" s="11">
        <v>503</v>
      </c>
      <c r="G9" s="11">
        <v>875</v>
      </c>
      <c r="H9" s="11"/>
      <c r="I9" s="11"/>
      <c r="J9" s="11"/>
      <c r="K9" s="11"/>
      <c r="L9" s="11">
        <v>97</v>
      </c>
      <c r="M9" s="11"/>
      <c r="N9" s="11">
        <f>SUM(D9:M9)</f>
        <v>1543</v>
      </c>
      <c r="O9" s="7">
        <f>(E9*10+F9*15+G9*100+H9*300+I9*80+J9*200+K9*80+L9*15+M9*15)/1000</f>
        <v>97.18</v>
      </c>
      <c r="P9" s="11"/>
      <c r="Q9" s="11" t="s">
        <v>52</v>
      </c>
      <c r="R9" s="11" t="s">
        <v>53</v>
      </c>
      <c r="S9" s="11"/>
      <c r="T9" s="11"/>
      <c r="U9" s="11"/>
      <c r="V9" s="11"/>
      <c r="W9" s="11"/>
      <c r="X9" s="11"/>
      <c r="Z9" s="11"/>
      <c r="AA9" s="11"/>
      <c r="AB9" s="11"/>
      <c r="AC9" s="11"/>
    </row>
    <row r="10" spans="1:29" ht="15.75" customHeight="1">
      <c r="A10" s="7">
        <v>38</v>
      </c>
      <c r="B10" s="8" t="s">
        <v>54</v>
      </c>
      <c r="C10" s="8" t="s">
        <v>55</v>
      </c>
      <c r="D10" s="11"/>
      <c r="E10" s="11"/>
      <c r="F10" s="11"/>
      <c r="G10" s="11">
        <v>244</v>
      </c>
      <c r="H10" s="11"/>
      <c r="I10" s="11"/>
      <c r="J10" s="11"/>
      <c r="K10" s="11"/>
      <c r="L10" s="11"/>
      <c r="M10" s="11"/>
      <c r="N10" s="11">
        <f>SUM(D10:M10)</f>
        <v>244</v>
      </c>
      <c r="O10" s="7">
        <f>(E10*10+F10*15+G10*100+H10*300+I10*80+J10*200+K10*80+L10*15+M10*15)/1000</f>
        <v>24.4</v>
      </c>
      <c r="P10" s="11"/>
      <c r="Q10" s="11"/>
      <c r="R10" s="11" t="s">
        <v>56</v>
      </c>
      <c r="S10" s="11"/>
      <c r="T10" s="11"/>
      <c r="U10" s="11"/>
      <c r="V10" s="11"/>
      <c r="W10" s="11"/>
      <c r="X10" s="11"/>
      <c r="Z10" s="11"/>
      <c r="AA10" s="11"/>
      <c r="AB10" s="11"/>
      <c r="AC10" s="11"/>
    </row>
    <row r="11" spans="1:29" ht="15.75" customHeight="1">
      <c r="A11" s="7">
        <v>27</v>
      </c>
      <c r="B11" s="8" t="s">
        <v>57</v>
      </c>
      <c r="C11" s="9" t="s">
        <v>58</v>
      </c>
      <c r="D11" s="11"/>
      <c r="E11" s="11">
        <v>173</v>
      </c>
      <c r="F11" s="11">
        <v>454</v>
      </c>
      <c r="G11" s="11">
        <v>640</v>
      </c>
      <c r="H11" s="11"/>
      <c r="I11" s="11"/>
      <c r="J11" s="11"/>
      <c r="K11" s="11"/>
      <c r="L11" s="11"/>
      <c r="M11" s="11">
        <v>38</v>
      </c>
      <c r="N11" s="11">
        <f>SUM(D11:M11)</f>
        <v>1305</v>
      </c>
      <c r="O11" s="7">
        <f>(E11*10+F11*15+G11*100+H11*300+I11*80+J11*200+K11*80+L11*15+M11*15)/1000</f>
        <v>73.11</v>
      </c>
      <c r="P11" s="11"/>
      <c r="Q11" s="11"/>
      <c r="R11" s="11" t="s">
        <v>59</v>
      </c>
      <c r="S11" s="11"/>
      <c r="T11" s="11"/>
      <c r="U11" s="11"/>
      <c r="V11" s="11"/>
      <c r="W11" s="11"/>
      <c r="X11" s="11" t="s">
        <v>60</v>
      </c>
      <c r="Z11" s="11"/>
      <c r="AA11" s="11"/>
      <c r="AB11" s="11"/>
      <c r="AC11" s="11"/>
    </row>
    <row r="12" spans="1:29" ht="15.75" customHeight="1">
      <c r="A12" s="7">
        <v>106</v>
      </c>
      <c r="B12" s="12" t="s">
        <v>61</v>
      </c>
      <c r="C12" s="15" t="s">
        <v>62</v>
      </c>
      <c r="D12" s="11"/>
      <c r="E12" s="11"/>
      <c r="F12" s="11">
        <v>402</v>
      </c>
      <c r="G12" s="11">
        <v>153</v>
      </c>
      <c r="H12" s="11"/>
      <c r="I12" s="11"/>
      <c r="J12" s="11"/>
      <c r="K12" s="11"/>
      <c r="L12" s="11">
        <v>29</v>
      </c>
      <c r="M12" s="11"/>
      <c r="N12" s="11">
        <f>SUM(D12:M12)</f>
        <v>584</v>
      </c>
      <c r="O12" s="7">
        <f>(E12*10+F12*15+G12*100+H12*300+I12*80+J12*200+K12*80+L12*15+M12*15)/1000</f>
        <v>21.765000000000001</v>
      </c>
      <c r="P12" s="11"/>
      <c r="Q12" s="11" t="s">
        <v>63</v>
      </c>
      <c r="R12" s="11" t="s">
        <v>64</v>
      </c>
      <c r="S12" s="11"/>
      <c r="T12" s="11"/>
      <c r="U12" s="11"/>
      <c r="V12" s="11"/>
      <c r="W12" s="11"/>
      <c r="X12" s="11"/>
      <c r="Z12" s="11"/>
      <c r="AA12" s="11"/>
      <c r="AB12" s="11"/>
      <c r="AC12" s="11"/>
    </row>
    <row r="13" spans="1:29" ht="15.75" customHeight="1">
      <c r="A13" s="7">
        <v>58</v>
      </c>
      <c r="B13" s="12" t="s">
        <v>65</v>
      </c>
      <c r="C13" s="8" t="s">
        <v>66</v>
      </c>
      <c r="D13" s="11"/>
      <c r="E13" s="11">
        <v>20</v>
      </c>
      <c r="F13" s="11"/>
      <c r="G13" s="11">
        <v>19</v>
      </c>
      <c r="H13" s="11"/>
      <c r="I13" s="11"/>
      <c r="J13" s="11"/>
      <c r="K13" s="11"/>
      <c r="L13" s="11">
        <v>62</v>
      </c>
      <c r="M13" s="11">
        <v>92</v>
      </c>
      <c r="N13" s="11">
        <f>SUM(D13:M13)</f>
        <v>193</v>
      </c>
      <c r="O13" s="7">
        <f>(E13*10+F13*15+G13*100+H13*300+I13*80+J13*200+K13*80+L13*15+M13*15)/1000</f>
        <v>4.41</v>
      </c>
      <c r="P13" s="11"/>
      <c r="Q13" s="11"/>
      <c r="R13" s="11" t="s">
        <v>67</v>
      </c>
      <c r="S13" s="11"/>
      <c r="T13" s="11"/>
      <c r="U13" s="11"/>
      <c r="V13" s="11"/>
      <c r="W13" s="11"/>
      <c r="X13" s="11"/>
      <c r="Z13" s="11"/>
      <c r="AA13" s="11"/>
      <c r="AB13" s="11"/>
      <c r="AC13" s="11"/>
    </row>
    <row r="14" spans="1:29" ht="15.75" customHeight="1">
      <c r="A14" s="7">
        <v>76</v>
      </c>
      <c r="B14" s="8" t="s">
        <v>68</v>
      </c>
      <c r="C14" s="8" t="s">
        <v>69</v>
      </c>
      <c r="D14" s="11"/>
      <c r="E14" s="11"/>
      <c r="F14" s="11"/>
      <c r="G14" s="11">
        <v>12</v>
      </c>
      <c r="H14" s="11"/>
      <c r="I14" s="11"/>
      <c r="J14" s="11"/>
      <c r="K14" s="11"/>
      <c r="L14" s="11"/>
      <c r="M14" s="11"/>
      <c r="N14" s="11">
        <f>SUM(D14:M14)</f>
        <v>12</v>
      </c>
      <c r="O14" s="7">
        <f>(E14*10+F14*15+G14*100+H14*300+I14*80+J14*200+K14*80+L14*15+M14*15)/1000</f>
        <v>1.2</v>
      </c>
      <c r="P14" s="11"/>
      <c r="Q14" s="11"/>
      <c r="R14" s="11" t="s">
        <v>70</v>
      </c>
      <c r="S14" s="11"/>
      <c r="T14" s="11"/>
      <c r="U14" s="11"/>
      <c r="V14" s="11"/>
      <c r="W14" s="11"/>
      <c r="X14" s="11"/>
      <c r="Z14" s="11"/>
      <c r="AA14" s="11"/>
      <c r="AB14" s="11"/>
      <c r="AC14" s="11"/>
    </row>
    <row r="15" spans="1:29" ht="15.75" customHeight="1">
      <c r="A15" s="7">
        <v>40</v>
      </c>
      <c r="B15" s="8" t="s">
        <v>71</v>
      </c>
      <c r="C15" s="8" t="s">
        <v>72</v>
      </c>
      <c r="D15" s="11"/>
      <c r="E15" s="11"/>
      <c r="F15" s="11"/>
      <c r="G15" s="11"/>
      <c r="H15" s="11"/>
      <c r="I15" s="11">
        <v>3646</v>
      </c>
      <c r="J15" s="11"/>
      <c r="K15" s="11"/>
      <c r="L15" s="11"/>
      <c r="M15" s="11"/>
      <c r="N15" s="11">
        <f>SUM(D15:M15)</f>
        <v>3646</v>
      </c>
      <c r="O15" s="7">
        <f>(E15*10+F15*15+G15*100+H15*300+I15*80+J15*200+K15*80+L15*15+M15*15)/1000</f>
        <v>291.68</v>
      </c>
      <c r="P15" s="11"/>
      <c r="Q15" s="11"/>
      <c r="R15" s="11"/>
      <c r="S15" s="11"/>
      <c r="T15" s="11" t="s">
        <v>73</v>
      </c>
      <c r="U15" s="11"/>
      <c r="V15" s="11"/>
      <c r="W15" s="11"/>
      <c r="X15" s="11"/>
      <c r="Z15" s="11"/>
      <c r="AA15" s="11"/>
      <c r="AB15" s="11"/>
      <c r="AC15" s="11"/>
    </row>
    <row r="16" spans="1:29" ht="15.75" customHeight="1">
      <c r="A16" s="7">
        <v>8</v>
      </c>
      <c r="B16" s="8" t="s">
        <v>74</v>
      </c>
      <c r="C16" s="8" t="s">
        <v>75</v>
      </c>
      <c r="D16" s="11"/>
      <c r="E16" s="11"/>
      <c r="F16" s="11">
        <v>286</v>
      </c>
      <c r="G16" s="11">
        <v>493</v>
      </c>
      <c r="H16" s="11"/>
      <c r="I16" s="11">
        <v>2763</v>
      </c>
      <c r="J16" s="11"/>
      <c r="K16" s="11"/>
      <c r="L16" s="11">
        <v>246</v>
      </c>
      <c r="M16" s="11">
        <v>136</v>
      </c>
      <c r="N16" s="11">
        <f>SUM(D16:M16)</f>
        <v>3924</v>
      </c>
      <c r="O16" s="7">
        <f>(E16*10+F16*15+G16*100+H16*300+I16*80+J16*200+K16*80+L16*15+M16*15)/1000</f>
        <v>280.36</v>
      </c>
      <c r="P16" s="11" t="s">
        <v>36</v>
      </c>
      <c r="Q16" s="11" t="s">
        <v>76</v>
      </c>
      <c r="R16" s="11"/>
      <c r="S16" s="11"/>
      <c r="T16" s="11" t="s">
        <v>77</v>
      </c>
      <c r="U16" s="11"/>
      <c r="V16" s="11"/>
      <c r="W16" s="11"/>
      <c r="X16" s="11" t="s">
        <v>78</v>
      </c>
      <c r="Z16" s="11"/>
      <c r="AA16" s="11"/>
      <c r="AB16" s="11"/>
      <c r="AC16" s="11"/>
    </row>
    <row r="17" spans="1:29" ht="15.75" customHeight="1">
      <c r="A17" s="7">
        <v>124</v>
      </c>
      <c r="B17" s="15" t="s">
        <v>79</v>
      </c>
      <c r="C17" s="15" t="s">
        <v>80</v>
      </c>
      <c r="D17" s="11" t="s">
        <v>81</v>
      </c>
      <c r="E17" s="11"/>
      <c r="F17" s="11"/>
      <c r="G17" s="11">
        <v>184</v>
      </c>
      <c r="H17" s="11"/>
      <c r="I17" s="11">
        <v>1620</v>
      </c>
      <c r="J17" s="11">
        <v>546</v>
      </c>
      <c r="K17" s="11"/>
      <c r="L17" s="11"/>
      <c r="M17" s="11"/>
      <c r="N17" s="11">
        <f>SUM(D17:M17)</f>
        <v>2350</v>
      </c>
      <c r="O17" s="7">
        <f>(E17*10+F17*15+G17*100+H17*300+I17*80+J17*200+K17*80+L17*15+M17*15)/1000</f>
        <v>257.2</v>
      </c>
      <c r="P17" s="11"/>
      <c r="Q17" s="11"/>
      <c r="R17" s="11"/>
      <c r="S17" s="11"/>
      <c r="T17" s="11" t="s">
        <v>82</v>
      </c>
      <c r="U17" s="11">
        <v>546</v>
      </c>
      <c r="V17" s="11"/>
      <c r="W17" s="11"/>
      <c r="X17" s="11"/>
      <c r="Z17" s="11"/>
      <c r="AA17" s="11"/>
      <c r="AB17" s="11"/>
      <c r="AC17" s="11"/>
    </row>
    <row r="18" spans="1:29" ht="15.75" customHeight="1">
      <c r="A18" s="7">
        <v>41</v>
      </c>
      <c r="B18" s="8" t="s">
        <v>83</v>
      </c>
      <c r="C18" s="8" t="s">
        <v>84</v>
      </c>
      <c r="D18" s="11"/>
      <c r="E18" s="11"/>
      <c r="F18" s="11"/>
      <c r="G18" s="11"/>
      <c r="H18" s="11"/>
      <c r="I18" s="11">
        <v>1578</v>
      </c>
      <c r="J18" s="11"/>
      <c r="K18" s="11"/>
      <c r="L18" s="11"/>
      <c r="M18" s="11"/>
      <c r="N18" s="11">
        <f>SUM(D18:M18)</f>
        <v>1578</v>
      </c>
      <c r="O18" s="7">
        <f>(E18*10+F18*15+G18*100+H18*300+I18*80+J18*200+K18*80+L18*15+M18*15)/1000</f>
        <v>126.24</v>
      </c>
      <c r="P18" s="11"/>
      <c r="Q18" s="11"/>
      <c r="R18" s="11"/>
      <c r="S18" s="11"/>
      <c r="T18" s="11" t="s">
        <v>85</v>
      </c>
      <c r="U18" s="11"/>
      <c r="V18" s="11"/>
      <c r="W18" s="11"/>
      <c r="X18" s="11"/>
      <c r="Z18" s="11"/>
      <c r="AA18" s="11"/>
      <c r="AB18" s="11"/>
      <c r="AC18" s="11"/>
    </row>
    <row r="19" spans="1:29" ht="15.75" customHeight="1">
      <c r="A19" s="7">
        <v>26</v>
      </c>
      <c r="B19" s="8" t="s">
        <v>86</v>
      </c>
      <c r="C19" s="9" t="s">
        <v>58</v>
      </c>
      <c r="D19" s="11"/>
      <c r="E19" s="11"/>
      <c r="F19" s="11"/>
      <c r="G19" s="11"/>
      <c r="H19" s="11"/>
      <c r="I19" s="11">
        <v>1236</v>
      </c>
      <c r="J19" s="11"/>
      <c r="K19" s="11"/>
      <c r="L19" s="11"/>
      <c r="M19" s="11"/>
      <c r="N19" s="11">
        <f>SUM(D19:M19)</f>
        <v>1236</v>
      </c>
      <c r="O19" s="7">
        <f>(E19*10+F19*15+G19*100+H19*300+I19*80+J19*200+K19*80+L19*15+M19*15)/1000</f>
        <v>98.88</v>
      </c>
      <c r="P19" s="11"/>
      <c r="Q19" s="11"/>
      <c r="R19" s="11"/>
      <c r="S19" s="11"/>
      <c r="T19" s="11" t="s">
        <v>87</v>
      </c>
      <c r="U19" s="11"/>
      <c r="V19" s="11"/>
      <c r="W19" s="11"/>
      <c r="X19" s="11">
        <v>0</v>
      </c>
      <c r="Z19" s="11"/>
      <c r="AA19" s="11"/>
      <c r="AB19" s="11"/>
      <c r="AC19" s="11"/>
    </row>
    <row r="20" spans="1:29" ht="15.75" customHeight="1">
      <c r="A20" s="7">
        <v>50</v>
      </c>
      <c r="B20" s="8" t="s">
        <v>88</v>
      </c>
      <c r="C20" s="8" t="s">
        <v>89</v>
      </c>
      <c r="D20" s="11"/>
      <c r="E20" s="11"/>
      <c r="F20" s="11"/>
      <c r="G20" s="11"/>
      <c r="H20" s="11"/>
      <c r="I20" s="11">
        <v>1119</v>
      </c>
      <c r="J20" s="11"/>
      <c r="K20" s="11"/>
      <c r="L20" s="11"/>
      <c r="M20" s="11"/>
      <c r="N20" s="11">
        <f>SUM(D20:M20)</f>
        <v>1119</v>
      </c>
      <c r="O20" s="7">
        <f>(E20*10+F20*15+G20*100+H20*300+I20*80+J20*200+K20*80+L20*15+M20*15)/1000</f>
        <v>89.52</v>
      </c>
      <c r="P20" s="11"/>
      <c r="Q20" s="11"/>
      <c r="R20" s="11"/>
      <c r="S20" s="11"/>
      <c r="T20" s="25" t="s">
        <v>90</v>
      </c>
      <c r="U20" s="11"/>
      <c r="V20" s="11"/>
      <c r="W20" s="11"/>
      <c r="X20" s="11"/>
      <c r="Z20" s="11"/>
      <c r="AA20" s="11"/>
      <c r="AB20" s="11"/>
      <c r="AC20" s="11"/>
    </row>
    <row r="21" spans="1:29" ht="15.75" customHeight="1">
      <c r="A21" s="7">
        <v>45</v>
      </c>
      <c r="B21" s="8" t="s">
        <v>91</v>
      </c>
      <c r="C21" s="8" t="s">
        <v>92</v>
      </c>
      <c r="D21" s="11"/>
      <c r="E21" s="11">
        <v>36</v>
      </c>
      <c r="F21" s="11">
        <v>132</v>
      </c>
      <c r="G21" s="11">
        <v>30</v>
      </c>
      <c r="H21" s="11"/>
      <c r="I21" s="11">
        <v>854</v>
      </c>
      <c r="J21" s="11"/>
      <c r="K21" s="11"/>
      <c r="L21" s="11">
        <v>36</v>
      </c>
      <c r="M21" s="11">
        <v>418</v>
      </c>
      <c r="N21" s="11">
        <f>SUM(D21:M21)</f>
        <v>1506</v>
      </c>
      <c r="O21" s="7">
        <f>(E21*10+F21*15+G21*100+H21*300+I21*80+J21*200+K21*80+L21*15+M21*15)/1000</f>
        <v>80.47</v>
      </c>
      <c r="P21" s="11"/>
      <c r="Q21" s="11"/>
      <c r="R21" s="11"/>
      <c r="S21" s="11"/>
      <c r="T21" s="11"/>
      <c r="U21" s="11"/>
      <c r="V21" s="11"/>
      <c r="W21" s="11"/>
      <c r="X21" s="11" t="s">
        <v>93</v>
      </c>
      <c r="Z21" s="11"/>
      <c r="AA21" s="11"/>
      <c r="AB21" s="11"/>
      <c r="AC21" s="11"/>
    </row>
    <row r="22" spans="1:29" ht="15.75" customHeight="1">
      <c r="A22" s="7">
        <v>68</v>
      </c>
      <c r="B22" s="8" t="s">
        <v>94</v>
      </c>
      <c r="C22" s="8" t="s">
        <v>95</v>
      </c>
      <c r="D22" s="11"/>
      <c r="E22" s="11"/>
      <c r="F22" s="11"/>
      <c r="G22" s="11"/>
      <c r="H22" s="11"/>
      <c r="I22" s="11">
        <v>364</v>
      </c>
      <c r="J22" s="11">
        <v>695</v>
      </c>
      <c r="K22" s="11"/>
      <c r="L22" s="11"/>
      <c r="M22" s="11"/>
      <c r="N22" s="11">
        <f>SUM(D22:M22)</f>
        <v>1059</v>
      </c>
      <c r="O22" s="7">
        <f>(E22*10+F22*15+G22*100+H22*300+I22*80+J22*200+K22*80+L22*15+M22*15)/1000</f>
        <v>168.12</v>
      </c>
      <c r="P22" s="11"/>
      <c r="Q22" s="11"/>
      <c r="R22" s="11"/>
      <c r="S22" s="11"/>
      <c r="T22" s="11"/>
      <c r="U22" s="11">
        <v>695</v>
      </c>
      <c r="V22" s="11"/>
      <c r="W22" s="11"/>
      <c r="X22" s="11"/>
      <c r="Z22" s="11"/>
      <c r="AA22" s="11"/>
      <c r="AB22" s="11"/>
      <c r="AC22" s="11"/>
    </row>
    <row r="23" spans="1:29" ht="15.75" customHeight="1">
      <c r="A23" s="7">
        <v>15</v>
      </c>
      <c r="B23" s="12" t="s">
        <v>96</v>
      </c>
      <c r="C23" s="9" t="s">
        <v>97</v>
      </c>
      <c r="D23" s="11"/>
      <c r="E23" s="11">
        <v>57</v>
      </c>
      <c r="F23" s="11">
        <v>77</v>
      </c>
      <c r="G23" s="11">
        <v>39</v>
      </c>
      <c r="H23" s="11"/>
      <c r="I23" s="11"/>
      <c r="J23" s="11"/>
      <c r="K23" s="11"/>
      <c r="L23" s="11"/>
      <c r="M23" s="11">
        <v>84</v>
      </c>
      <c r="N23" s="11">
        <f>SUM(D23:M23)</f>
        <v>257</v>
      </c>
      <c r="O23" s="7">
        <f>(E23*10+F23*15+G23*100+H23*300+I23*80+J23*200+K23*80+L23*15+M23*15)/1000</f>
        <v>6.8849999999999998</v>
      </c>
      <c r="P23" s="11" t="s">
        <v>29</v>
      </c>
      <c r="Q23" s="11"/>
      <c r="R23" s="11"/>
      <c r="S23" s="11"/>
      <c r="T23" s="11"/>
      <c r="U23" s="11"/>
      <c r="V23" s="11"/>
      <c r="W23" s="11"/>
      <c r="X23" s="11"/>
      <c r="Z23" s="11"/>
      <c r="AA23" s="11"/>
      <c r="AB23" s="11"/>
      <c r="AC23" s="11"/>
    </row>
    <row r="24" spans="1:29" ht="15.75" customHeight="1">
      <c r="A24" s="7">
        <v>56</v>
      </c>
      <c r="B24" s="8" t="s">
        <v>98</v>
      </c>
      <c r="C24" s="8" t="s">
        <v>99</v>
      </c>
      <c r="D24" s="11" t="s">
        <v>100</v>
      </c>
      <c r="E24" s="11"/>
      <c r="F24" s="11"/>
      <c r="G24" s="11"/>
      <c r="H24" s="11"/>
      <c r="I24" s="11"/>
      <c r="J24" s="11"/>
      <c r="K24" s="11"/>
      <c r="L24" s="11"/>
      <c r="M24" s="11">
        <v>862</v>
      </c>
      <c r="N24" s="11">
        <f>SUM(D24:M24)</f>
        <v>862</v>
      </c>
      <c r="O24" s="7">
        <f>(E24*10+F24*15+G24*100+H24*300+I24*80+J24*200+K24*80+L24*15+M24*15)/1000</f>
        <v>12.93</v>
      </c>
      <c r="P24" s="11"/>
      <c r="Q24" s="11"/>
      <c r="R24" s="11"/>
      <c r="S24" s="11"/>
      <c r="T24" s="11"/>
      <c r="U24" s="11"/>
      <c r="V24" s="11"/>
      <c r="W24" s="11"/>
      <c r="X24" s="28"/>
      <c r="Z24" s="11"/>
      <c r="AA24" s="11"/>
      <c r="AB24" s="11"/>
      <c r="AC24" s="11"/>
    </row>
    <row r="25" spans="1:29" ht="15.75" customHeight="1">
      <c r="A25" s="7">
        <v>16</v>
      </c>
      <c r="B25" s="12" t="s">
        <v>101</v>
      </c>
      <c r="C25" s="9" t="s">
        <v>97</v>
      </c>
      <c r="D25" s="11"/>
      <c r="E25" s="11"/>
      <c r="F25" s="11"/>
      <c r="G25" s="11"/>
      <c r="H25" s="11"/>
      <c r="I25" s="11"/>
      <c r="J25" s="11"/>
      <c r="K25" s="11"/>
      <c r="L25" s="11"/>
      <c r="M25" s="11">
        <v>18</v>
      </c>
      <c r="N25" s="11">
        <f>SUM(D25:M25)</f>
        <v>18</v>
      </c>
      <c r="O25" s="7">
        <f>(E25*10+F25*15+G25*100+H25*300+I25*80+J25*200+K25*80+L25*15+M25*15)/1000</f>
        <v>0.27</v>
      </c>
      <c r="P25" s="11"/>
      <c r="Q25" s="11"/>
      <c r="R25" s="11"/>
      <c r="S25" s="11"/>
      <c r="T25" s="11"/>
      <c r="U25" s="11"/>
      <c r="V25" s="11"/>
      <c r="W25" s="11"/>
      <c r="X25" s="11"/>
      <c r="Z25" s="11"/>
      <c r="AA25" s="11"/>
      <c r="AB25" s="11"/>
      <c r="AC25" s="11"/>
    </row>
    <row r="26" spans="1:29" ht="15.75" customHeight="1">
      <c r="A26" s="7">
        <v>74</v>
      </c>
      <c r="B26" s="8" t="s">
        <v>102</v>
      </c>
      <c r="C26" s="8" t="s">
        <v>103</v>
      </c>
      <c r="D26" s="11"/>
      <c r="E26" s="11">
        <v>21</v>
      </c>
      <c r="F26" s="11">
        <v>56</v>
      </c>
      <c r="G26" s="11"/>
      <c r="H26" s="11"/>
      <c r="I26" s="11"/>
      <c r="J26" s="11"/>
      <c r="K26" s="11"/>
      <c r="L26" s="11"/>
      <c r="M26" s="11"/>
      <c r="N26" s="11">
        <f>SUM(D26:M26)</f>
        <v>77</v>
      </c>
      <c r="O26" s="7">
        <f>(E26*10+F26*15+G26*100+H26*300+I26*80+J26*200+K26*80+L26*15+M26*15)/1000</f>
        <v>1.05</v>
      </c>
      <c r="P26" s="11"/>
      <c r="Q26" s="11"/>
      <c r="R26" s="30"/>
      <c r="S26" s="11"/>
      <c r="T26" s="11"/>
      <c r="U26" s="11"/>
      <c r="V26" s="11"/>
      <c r="W26" s="11"/>
      <c r="X26" s="11"/>
      <c r="Z26" s="11"/>
      <c r="AA26" s="11"/>
      <c r="AB26" s="11"/>
      <c r="AC26" s="11"/>
    </row>
    <row r="27" spans="1:29" ht="15.75" customHeight="1">
      <c r="A27" s="7">
        <v>72</v>
      </c>
      <c r="B27" s="8" t="s">
        <v>104</v>
      </c>
      <c r="C27" s="8" t="s">
        <v>105</v>
      </c>
      <c r="D27" s="11"/>
      <c r="E27" s="11"/>
      <c r="F27" s="11"/>
      <c r="G27" s="11"/>
      <c r="H27" s="11"/>
      <c r="I27" s="11"/>
      <c r="J27" s="11"/>
      <c r="K27" s="11"/>
      <c r="L27" s="11">
        <v>54</v>
      </c>
      <c r="M27" s="11"/>
      <c r="N27" s="11">
        <f>SUM(D27:M27)</f>
        <v>54</v>
      </c>
      <c r="O27" s="7">
        <f>(E27*10+F27*15+G27*100+H27*300+I27*80+J27*200+K27*80+L27*15+M27*15)/1000</f>
        <v>0.81</v>
      </c>
      <c r="P27" s="11"/>
      <c r="Q27" s="11"/>
      <c r="R27" s="11"/>
      <c r="S27" s="11"/>
      <c r="T27" s="11"/>
      <c r="U27" s="11"/>
      <c r="V27" s="11"/>
      <c r="W27" s="11"/>
      <c r="X27" s="11"/>
      <c r="Z27" s="11"/>
      <c r="AA27" s="11"/>
      <c r="AB27" s="11"/>
      <c r="AC27" s="11"/>
    </row>
    <row r="28" spans="1:29" ht="15.75" customHeight="1">
      <c r="A28" s="7">
        <v>4</v>
      </c>
      <c r="B28" s="11" t="s">
        <v>106</v>
      </c>
      <c r="C28" s="11" t="s">
        <v>107</v>
      </c>
      <c r="D28" s="11" t="s">
        <v>35</v>
      </c>
      <c r="E28" s="11"/>
      <c r="F28" s="11"/>
      <c r="G28" s="11"/>
      <c r="H28" s="11"/>
      <c r="I28" s="11"/>
      <c r="J28" s="11">
        <v>955</v>
      </c>
      <c r="K28" s="11"/>
      <c r="L28" s="11"/>
      <c r="M28" s="11"/>
      <c r="N28" s="11">
        <f>SUM(E28:M28)</f>
        <v>955</v>
      </c>
      <c r="O28" s="7">
        <f>(E28*10+F28*15+G28*100+H28*300+I28*80+J28*200+K28*80+L28*15+M28*15)/1000</f>
        <v>191</v>
      </c>
      <c r="P28" s="11"/>
      <c r="Q28" s="11"/>
      <c r="R28" s="11"/>
      <c r="S28" s="11"/>
      <c r="T28" s="11"/>
      <c r="U28" s="11">
        <v>955</v>
      </c>
      <c r="V28" s="11"/>
      <c r="W28" s="11"/>
      <c r="X28" s="11"/>
      <c r="Z28" s="11"/>
      <c r="AA28" s="11"/>
      <c r="AB28" s="11"/>
      <c r="AC28" s="11"/>
    </row>
    <row r="29" spans="1:29" ht="15.75" customHeight="1">
      <c r="A29" s="7">
        <v>48</v>
      </c>
      <c r="B29" s="8" t="s">
        <v>108</v>
      </c>
      <c r="C29" s="8" t="s">
        <v>58</v>
      </c>
      <c r="D29" s="11"/>
      <c r="E29" s="11"/>
      <c r="F29" s="11"/>
      <c r="G29" s="11"/>
      <c r="H29" s="11"/>
      <c r="I29" s="11"/>
      <c r="J29" s="11"/>
      <c r="K29" s="11">
        <v>962</v>
      </c>
      <c r="L29" s="11"/>
      <c r="M29" s="11"/>
      <c r="N29" s="11">
        <f>SUM(D29:M29)</f>
        <v>962</v>
      </c>
      <c r="O29" s="7">
        <f>(E29*10+F29*15+G29*100+H29*300+I29*80+J29*200+K29*80+L29*15+M29*15)/1000</f>
        <v>76.959999999999994</v>
      </c>
      <c r="P29" s="11"/>
      <c r="Q29" s="11"/>
      <c r="R29" s="11"/>
      <c r="S29" s="11"/>
      <c r="T29" s="11"/>
      <c r="U29" s="11"/>
      <c r="V29" s="11">
        <v>962</v>
      </c>
      <c r="W29" s="11"/>
      <c r="X29" s="11"/>
      <c r="Z29" s="11"/>
      <c r="AA29" s="11"/>
      <c r="AB29" s="11"/>
      <c r="AC29" s="11"/>
    </row>
    <row r="30" spans="1:29" ht="15.75" customHeight="1">
      <c r="A30" s="7">
        <v>1</v>
      </c>
      <c r="B30" s="8" t="s">
        <v>109</v>
      </c>
      <c r="C30" s="9" t="s">
        <v>110</v>
      </c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>
        <f>SUM(D30:M30)</f>
        <v>0</v>
      </c>
      <c r="O30" s="7">
        <f>(E30*10+F30*15+G30*100+H30*300+I30*80+J30*200+K30*80+L30*15+M30*15)/1000</f>
        <v>0</v>
      </c>
      <c r="P30" s="11"/>
      <c r="Q30" s="11"/>
      <c r="R30" s="11"/>
      <c r="S30" s="11"/>
      <c r="T30" s="11"/>
      <c r="U30" s="11"/>
      <c r="V30" s="11"/>
      <c r="W30" s="11"/>
      <c r="X30" s="11"/>
      <c r="Z30" s="11"/>
      <c r="AA30" s="11"/>
      <c r="AB30" s="11"/>
      <c r="AC30" s="11"/>
    </row>
    <row r="31" spans="1:29" ht="15.75" customHeight="1">
      <c r="A31" s="7">
        <v>2</v>
      </c>
      <c r="B31" s="10" t="s">
        <v>111</v>
      </c>
      <c r="C31" s="9" t="s">
        <v>110</v>
      </c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>
        <f>SUM(D31:M31)</f>
        <v>0</v>
      </c>
      <c r="O31" s="7">
        <f>(E31*10+F31*15+G31*100+H31*300+I31*80+J31*200+K31*80+L31*15+M31*15)/1000</f>
        <v>0</v>
      </c>
      <c r="P31" s="11"/>
      <c r="Q31" s="11"/>
      <c r="R31" s="11"/>
      <c r="S31" s="11"/>
      <c r="T31" s="11"/>
      <c r="U31" s="11"/>
      <c r="V31" s="11"/>
      <c r="W31" s="11"/>
      <c r="X31" s="11"/>
      <c r="Z31" s="11"/>
      <c r="AA31" s="11"/>
      <c r="AB31" s="11"/>
      <c r="AC31" s="11"/>
    </row>
    <row r="32" spans="1:29" ht="15.75" customHeight="1">
      <c r="A32" s="7">
        <v>3</v>
      </c>
      <c r="B32" s="10" t="s">
        <v>112</v>
      </c>
      <c r="C32" s="9" t="s">
        <v>110</v>
      </c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>
        <f>SUM(D32:M32)</f>
        <v>0</v>
      </c>
      <c r="O32" s="7">
        <f>(E32*10+F32*15+G32*100+H32*300+I32*80+J32*200+K32*80+L32*15+M32*15)/1000</f>
        <v>0</v>
      </c>
      <c r="P32" s="11"/>
      <c r="Q32" s="11"/>
      <c r="R32" s="11"/>
      <c r="S32" s="11"/>
      <c r="T32" s="11"/>
      <c r="U32" s="11"/>
      <c r="V32" s="11"/>
      <c r="W32" s="11"/>
      <c r="X32" s="11"/>
      <c r="Z32" s="11"/>
      <c r="AA32" s="11"/>
      <c r="AB32" s="11"/>
      <c r="AC32" s="11"/>
    </row>
    <row r="33" spans="1:29" ht="15.75" customHeight="1">
      <c r="A33" s="7">
        <v>5</v>
      </c>
      <c r="B33" s="11" t="s">
        <v>113</v>
      </c>
      <c r="C33" s="11" t="s">
        <v>113</v>
      </c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>
        <f>SUM(D33:M33)</f>
        <v>0</v>
      </c>
      <c r="O33" s="7">
        <f>(E33*10+F33*15+G33*100+H33*300+I33*80+J33*200+K33*80+L33*15+M33*15)/1000</f>
        <v>0</v>
      </c>
      <c r="P33" s="11"/>
      <c r="Q33" s="11"/>
      <c r="R33" s="11"/>
      <c r="S33" s="11"/>
      <c r="T33" s="11"/>
      <c r="U33" s="11"/>
      <c r="V33" s="11"/>
      <c r="W33" s="11"/>
      <c r="X33" s="11"/>
      <c r="Z33" s="11"/>
      <c r="AA33" s="11"/>
      <c r="AB33" s="11"/>
      <c r="AC33" s="11"/>
    </row>
    <row r="34" spans="1:29" ht="15.75" customHeight="1">
      <c r="A34" s="7">
        <v>7</v>
      </c>
      <c r="B34" s="8" t="s">
        <v>114</v>
      </c>
      <c r="C34" s="8" t="s">
        <v>115</v>
      </c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>
        <f>SUM(D34:M34)</f>
        <v>0</v>
      </c>
      <c r="O34" s="7">
        <f>(E34*10+F34*15+G34*100+H34*300+I34*80+J34*200+K34*80+L34*15+M34*15)/1000</f>
        <v>0</v>
      </c>
      <c r="P34" s="11"/>
      <c r="Q34" s="11"/>
      <c r="R34" s="11"/>
      <c r="S34" s="11"/>
      <c r="T34" s="11"/>
      <c r="U34" s="11"/>
      <c r="V34" s="11"/>
      <c r="W34" s="11"/>
      <c r="X34" s="11"/>
      <c r="Z34" s="11"/>
      <c r="AA34" s="11"/>
      <c r="AB34" s="11"/>
      <c r="AC34" s="11"/>
    </row>
    <row r="35" spans="1:29" ht="15.75" customHeight="1">
      <c r="A35" s="7">
        <v>9</v>
      </c>
      <c r="B35" s="8" t="s">
        <v>116</v>
      </c>
      <c r="C35" s="8" t="s">
        <v>117</v>
      </c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>
        <f>SUM(D35:M35)</f>
        <v>0</v>
      </c>
      <c r="O35" s="7">
        <f>(E35*10+F35*15+G35*100+H35*300+I35*80+J35*200+K35*80+L35*15+M35*15)/1000</f>
        <v>0</v>
      </c>
      <c r="P35" s="11"/>
      <c r="Q35" s="11"/>
      <c r="R35" s="11"/>
      <c r="S35" s="11"/>
      <c r="T35" s="11"/>
      <c r="U35" s="11"/>
      <c r="V35" s="11"/>
      <c r="W35" s="11"/>
      <c r="X35" s="11"/>
      <c r="Z35" s="11"/>
      <c r="AA35" s="11"/>
      <c r="AB35" s="11"/>
      <c r="AC35" s="11"/>
    </row>
    <row r="36" spans="1:29" ht="15.75" customHeight="1">
      <c r="A36" s="7">
        <v>10</v>
      </c>
      <c r="B36" s="8" t="s">
        <v>118</v>
      </c>
      <c r="C36" s="8" t="s">
        <v>119</v>
      </c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>
        <f>SUM(D36:M36)</f>
        <v>0</v>
      </c>
      <c r="O36" s="7">
        <f>(E36*10+F36*15+G36*100+H36*300+I36*80+J36*200+K36*80+L36*15+M36*15)/1000</f>
        <v>0</v>
      </c>
      <c r="P36" s="11"/>
      <c r="Q36" s="11"/>
      <c r="R36" s="11"/>
      <c r="S36" s="11"/>
      <c r="T36" s="11"/>
      <c r="U36" s="11"/>
      <c r="V36" s="11"/>
      <c r="W36" s="11"/>
      <c r="X36" s="11"/>
      <c r="Z36" s="11"/>
      <c r="AA36" s="11"/>
      <c r="AB36" s="11"/>
      <c r="AC36" s="11"/>
    </row>
    <row r="37" spans="1:29" ht="15.75" customHeight="1">
      <c r="A37" s="7">
        <v>11</v>
      </c>
      <c r="B37" s="8" t="s">
        <v>120</v>
      </c>
      <c r="C37" s="8" t="s">
        <v>121</v>
      </c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>
        <f>SUM(D37:M37)</f>
        <v>0</v>
      </c>
      <c r="O37" s="7">
        <f>(E37*10+F37*15+G37*100+H37*300+I37*80+J37*200+K37*80+L37*15+M37*15)/1000</f>
        <v>0</v>
      </c>
      <c r="P37" s="11"/>
      <c r="Q37" s="11"/>
      <c r="R37" s="11"/>
      <c r="S37" s="11"/>
      <c r="T37" s="11"/>
      <c r="U37" s="11"/>
      <c r="V37" s="11"/>
      <c r="W37" s="11"/>
      <c r="X37" s="11"/>
      <c r="Z37" s="11"/>
      <c r="AA37" s="11"/>
      <c r="AB37" s="11"/>
      <c r="AC37" s="11"/>
    </row>
    <row r="38" spans="1:29" ht="15.75" customHeight="1">
      <c r="A38" s="7">
        <v>12</v>
      </c>
      <c r="B38" s="8" t="s">
        <v>122</v>
      </c>
      <c r="C38" s="9" t="s">
        <v>97</v>
      </c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>
        <f>SUM(D38:M38)</f>
        <v>0</v>
      </c>
      <c r="O38" s="7">
        <f>(E38*10+F38*15+G38*100+H38*300+I38*80+J38*200+K38*80+L38*15+M38*15)/1000</f>
        <v>0</v>
      </c>
      <c r="P38" s="11"/>
      <c r="Q38" s="11"/>
      <c r="R38" s="11"/>
      <c r="S38" s="11"/>
      <c r="T38" s="11"/>
      <c r="U38" s="11"/>
      <c r="V38" s="11"/>
      <c r="W38" s="11"/>
      <c r="X38" s="11"/>
      <c r="Z38" s="11"/>
      <c r="AA38" s="11"/>
      <c r="AB38" s="11"/>
      <c r="AC38" s="11"/>
    </row>
    <row r="39" spans="1:29" ht="15.75" customHeight="1">
      <c r="A39" s="7">
        <v>13</v>
      </c>
      <c r="B39" s="8" t="s">
        <v>123</v>
      </c>
      <c r="C39" s="9" t="s">
        <v>97</v>
      </c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>
        <f>SUM(D39:M39)</f>
        <v>0</v>
      </c>
      <c r="O39" s="7">
        <f>(E39*10+F39*15+G39*100+H39*300+I39*80+J39*200+K39*80+L39*15+M39*15)/1000</f>
        <v>0</v>
      </c>
      <c r="P39" s="11"/>
      <c r="Q39" s="11"/>
      <c r="R39" s="11"/>
      <c r="S39" s="11"/>
      <c r="T39" s="11"/>
      <c r="U39" s="11"/>
      <c r="V39" s="11"/>
      <c r="W39" s="11"/>
      <c r="X39" s="11"/>
      <c r="Z39" s="11"/>
      <c r="AA39" s="11"/>
      <c r="AB39" s="11"/>
      <c r="AC39" s="11"/>
    </row>
    <row r="40" spans="1:29" ht="15.75" customHeight="1">
      <c r="A40" s="7">
        <v>14</v>
      </c>
      <c r="B40" s="8" t="s">
        <v>124</v>
      </c>
      <c r="C40" s="9" t="s">
        <v>97</v>
      </c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>
        <f>SUM(D40:M40)</f>
        <v>0</v>
      </c>
      <c r="O40" s="7">
        <f>(E40*10+F40*15+G40*100+H40*300+I40*80+J40*200+K40*80+L40*15+M40*15)/1000</f>
        <v>0</v>
      </c>
      <c r="P40" s="11"/>
      <c r="Q40" s="11"/>
      <c r="R40" s="11"/>
      <c r="S40" s="11"/>
      <c r="T40" s="11"/>
      <c r="U40" s="11"/>
      <c r="V40" s="11"/>
      <c r="W40" s="11"/>
      <c r="X40" s="11"/>
      <c r="Z40" s="11"/>
      <c r="AA40" s="11"/>
      <c r="AB40" s="11"/>
      <c r="AC40" s="11"/>
    </row>
    <row r="41" spans="1:29" ht="15.75" customHeight="1">
      <c r="A41" s="7">
        <v>17</v>
      </c>
      <c r="B41" s="8" t="s">
        <v>123</v>
      </c>
      <c r="C41" s="8" t="s">
        <v>125</v>
      </c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>
        <f>SUM(D41:M41)</f>
        <v>0</v>
      </c>
      <c r="O41" s="7">
        <f>(E41*10+F41*15+G41*100+H41*300+I41*80+J41*200+K41*80+L41*15+M41*15)/1000</f>
        <v>0</v>
      </c>
      <c r="P41" s="11"/>
      <c r="Q41" s="11"/>
      <c r="R41" s="11"/>
      <c r="S41" s="11"/>
      <c r="T41" s="11"/>
      <c r="U41" s="11"/>
      <c r="V41" s="11"/>
      <c r="W41" s="11"/>
      <c r="X41" s="11"/>
      <c r="Z41" s="11"/>
      <c r="AA41" s="11"/>
      <c r="AB41" s="11"/>
      <c r="AC41" s="11"/>
    </row>
    <row r="42" spans="1:29" ht="15.75" customHeight="1">
      <c r="A42" s="7">
        <v>18</v>
      </c>
      <c r="B42" s="7" t="s">
        <v>124</v>
      </c>
      <c r="C42" s="7" t="s">
        <v>126</v>
      </c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>
        <f>SUM(D42:M42)</f>
        <v>0</v>
      </c>
      <c r="O42" s="7">
        <f>(E42*10+F42*15+G42*100+H42*300+I42*80+J42*200+K42*80+L42*15+M42*15)/1000</f>
        <v>0</v>
      </c>
      <c r="P42" s="11"/>
      <c r="Q42" s="11"/>
      <c r="R42" s="11"/>
      <c r="S42" s="11"/>
      <c r="T42" s="11"/>
      <c r="U42" s="11"/>
      <c r="V42" s="11"/>
      <c r="W42" s="11"/>
      <c r="X42" s="11"/>
      <c r="Z42" s="11"/>
      <c r="AA42" s="11"/>
      <c r="AB42" s="11"/>
      <c r="AC42" s="11"/>
    </row>
    <row r="43" spans="1:29" ht="15.75" customHeight="1">
      <c r="A43" s="7">
        <v>19</v>
      </c>
      <c r="B43" s="8" t="s">
        <v>127</v>
      </c>
      <c r="C43" s="8" t="s">
        <v>128</v>
      </c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>
        <f>SUM(D43:M43)</f>
        <v>0</v>
      </c>
      <c r="O43" s="7">
        <f>(E43*10+F43*15+G43*100+H43*300+I43*80+J43*200+K43*80+L43*15+M43*15)/1000</f>
        <v>0</v>
      </c>
      <c r="P43" s="11"/>
      <c r="Q43" s="11"/>
      <c r="R43" s="11"/>
      <c r="S43" s="11"/>
      <c r="T43" s="11"/>
      <c r="U43" s="11"/>
      <c r="V43" s="11"/>
      <c r="W43" s="11"/>
      <c r="X43" s="11"/>
      <c r="Z43" s="11"/>
      <c r="AA43" s="11"/>
      <c r="AB43" s="11"/>
      <c r="AC43" s="11"/>
    </row>
    <row r="44" spans="1:29" ht="15.75" customHeight="1">
      <c r="A44" s="7">
        <v>20</v>
      </c>
      <c r="B44" s="8" t="s">
        <v>129</v>
      </c>
      <c r="C44" s="8" t="s">
        <v>130</v>
      </c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>
        <f>SUM(D44:M44)</f>
        <v>0</v>
      </c>
      <c r="O44" s="7">
        <f>(E44*10+F44*15+G44*100+H44*300+I44*80+J44*200+K44*80+L44*15+M44*15)/1000</f>
        <v>0</v>
      </c>
      <c r="P44" s="11"/>
      <c r="Q44" s="11"/>
      <c r="R44" s="11"/>
      <c r="S44" s="11"/>
      <c r="T44" s="11"/>
      <c r="U44" s="11"/>
      <c r="V44" s="11"/>
      <c r="W44" s="11"/>
      <c r="X44" s="11"/>
      <c r="Z44" s="11"/>
      <c r="AA44" s="11"/>
      <c r="AB44" s="11"/>
      <c r="AC44" s="11"/>
    </row>
    <row r="45" spans="1:29" ht="15.75" customHeight="1">
      <c r="A45" s="7">
        <v>21</v>
      </c>
      <c r="B45" s="8" t="s">
        <v>131</v>
      </c>
      <c r="C45" s="8" t="s">
        <v>132</v>
      </c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>
        <f>SUM(D45:M45)</f>
        <v>0</v>
      </c>
      <c r="O45" s="7">
        <f>(E45*10+F45*15+G45*100+H45*300+I45*80+J45*200+K45*80+L45*15+M45*15)/1000</f>
        <v>0</v>
      </c>
      <c r="P45" s="11"/>
      <c r="Q45" s="11"/>
      <c r="R45" s="11"/>
      <c r="S45" s="11"/>
      <c r="T45" s="11"/>
      <c r="U45" s="11"/>
      <c r="V45" s="11"/>
      <c r="W45" s="11"/>
      <c r="X45" s="11"/>
      <c r="Z45" s="11"/>
      <c r="AA45" s="11"/>
      <c r="AB45" s="11"/>
      <c r="AC45" s="11"/>
    </row>
    <row r="46" spans="1:29" ht="15.75" customHeight="1">
      <c r="A46" s="7">
        <v>22</v>
      </c>
      <c r="B46" s="8" t="s">
        <v>133</v>
      </c>
      <c r="C46" s="8" t="s">
        <v>132</v>
      </c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>
        <f>SUM(D46:M46)</f>
        <v>0</v>
      </c>
      <c r="O46" s="7">
        <f>(E46*10+F46*15+G46*100+H46*300+I46*80+J46*200+K46*80+L46*15+M46*15)/1000</f>
        <v>0</v>
      </c>
      <c r="P46" s="11"/>
      <c r="Q46" s="11"/>
      <c r="R46" s="11"/>
      <c r="S46" s="11"/>
      <c r="T46" s="11"/>
      <c r="U46" s="11"/>
      <c r="V46" s="11"/>
      <c r="W46" s="11"/>
      <c r="X46" s="11"/>
      <c r="Z46" s="11"/>
      <c r="AA46" s="11"/>
      <c r="AB46" s="11"/>
      <c r="AC46" s="11"/>
    </row>
    <row r="47" spans="1:29" ht="15.75" customHeight="1">
      <c r="A47" s="7">
        <v>23</v>
      </c>
      <c r="B47" s="8" t="s">
        <v>134</v>
      </c>
      <c r="C47" s="8" t="s">
        <v>132</v>
      </c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>
        <f>SUM(D47:M47)</f>
        <v>0</v>
      </c>
      <c r="O47" s="7">
        <f>(E47*10+F47*15+G47*100+H47*300+I47*80+J47*200+K47*80+L47*15+M47*15)/1000</f>
        <v>0</v>
      </c>
      <c r="P47" s="11"/>
      <c r="Q47" s="11"/>
      <c r="R47" s="11"/>
      <c r="S47" s="11"/>
      <c r="T47" s="11"/>
      <c r="U47" s="11"/>
      <c r="V47" s="11"/>
      <c r="W47" s="11"/>
      <c r="X47" s="11"/>
      <c r="Z47" s="11"/>
      <c r="AA47" s="11"/>
      <c r="AB47" s="11"/>
      <c r="AC47" s="11"/>
    </row>
    <row r="48" spans="1:29" ht="15.75" customHeight="1">
      <c r="A48" s="7">
        <v>24</v>
      </c>
      <c r="B48" s="8" t="s">
        <v>135</v>
      </c>
      <c r="C48" s="8" t="s">
        <v>132</v>
      </c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>
        <f>SUM(D48:M48)</f>
        <v>0</v>
      </c>
      <c r="O48" s="7">
        <f>(E48*10+F48*15+G48*100+H48*300+I48*80+J48*200+K48*80+L48*15+M48*15)/1000</f>
        <v>0</v>
      </c>
      <c r="P48" s="11"/>
      <c r="Q48" s="11"/>
      <c r="R48" s="11"/>
      <c r="S48" s="11"/>
      <c r="T48" s="11"/>
      <c r="U48" s="11"/>
      <c r="V48" s="11"/>
      <c r="W48" s="11"/>
      <c r="X48" s="11"/>
      <c r="Z48" s="11"/>
      <c r="AA48" s="11"/>
      <c r="AB48" s="11"/>
      <c r="AC48" s="11"/>
    </row>
    <row r="49" spans="1:29" ht="15.75" customHeight="1">
      <c r="A49" s="7">
        <v>28</v>
      </c>
      <c r="B49" s="8" t="s">
        <v>136</v>
      </c>
      <c r="C49" s="9" t="s">
        <v>58</v>
      </c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>
        <f>SUM(D49:M49)</f>
        <v>0</v>
      </c>
      <c r="O49" s="7">
        <f>(E49*10+F49*15+G49*100+H49*300+I49*80+J49*200+K49*80+L49*15+M49*15)/1000</f>
        <v>0</v>
      </c>
      <c r="P49" s="11"/>
      <c r="Q49" s="11"/>
      <c r="R49" s="11"/>
      <c r="S49" s="11"/>
      <c r="T49" s="11"/>
      <c r="U49" s="11"/>
      <c r="V49" s="11"/>
      <c r="W49" s="11"/>
      <c r="X49" s="11"/>
      <c r="Z49" s="11"/>
      <c r="AA49" s="11"/>
      <c r="AB49" s="11"/>
      <c r="AC49" s="11"/>
    </row>
    <row r="50" spans="1:29" ht="15.75" customHeight="1">
      <c r="A50" s="7">
        <v>29</v>
      </c>
      <c r="B50" s="12" t="s">
        <v>137</v>
      </c>
      <c r="C50" s="9" t="s">
        <v>58</v>
      </c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>
        <f>SUM(D50:M50)</f>
        <v>0</v>
      </c>
      <c r="O50" s="7">
        <f>(E50*10+F50*15+G50*100+H50*300+I50*80+J50*200+K50*80+L50*15+M50*15)/1000</f>
        <v>0</v>
      </c>
      <c r="P50" s="11"/>
      <c r="Q50" s="11"/>
      <c r="R50" s="11"/>
      <c r="S50" s="11"/>
      <c r="T50" s="11"/>
      <c r="U50" s="11"/>
      <c r="V50" s="11"/>
      <c r="W50" s="11"/>
      <c r="X50" s="11"/>
      <c r="Z50" s="11"/>
      <c r="AA50" s="11"/>
      <c r="AB50" s="11"/>
      <c r="AC50" s="11"/>
    </row>
    <row r="51" spans="1:29" ht="15.75" customHeight="1">
      <c r="A51" s="7">
        <v>30</v>
      </c>
      <c r="B51" s="8" t="s">
        <v>138</v>
      </c>
      <c r="C51" s="8" t="s">
        <v>139</v>
      </c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>
        <f>SUM(D51:M51)</f>
        <v>0</v>
      </c>
      <c r="O51" s="7">
        <f>(E51*10+F51*15+G51*100+H51*300+I51*80+J51*200+K51*80+L51*15+M51*15)/1000</f>
        <v>0</v>
      </c>
      <c r="P51" s="11"/>
      <c r="Q51" s="11"/>
      <c r="R51" s="11"/>
      <c r="S51" s="11"/>
      <c r="T51" s="11"/>
      <c r="U51" s="11"/>
      <c r="V51" s="11"/>
      <c r="W51" s="11"/>
      <c r="X51" s="11"/>
      <c r="Z51" s="11"/>
      <c r="AA51" s="11"/>
      <c r="AB51" s="11"/>
      <c r="AC51" s="11"/>
    </row>
    <row r="52" spans="1:29" ht="15.75" customHeight="1">
      <c r="A52" s="7">
        <v>31</v>
      </c>
      <c r="B52" s="8" t="s">
        <v>140</v>
      </c>
      <c r="C52" s="8" t="s">
        <v>141</v>
      </c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>
        <f>SUM(D52:M52)</f>
        <v>0</v>
      </c>
      <c r="O52" s="7">
        <f>(E52*10+F52*15+G52*100+H52*300+I52*80+J52*200+K52*80+L52*15+M52*15)/1000</f>
        <v>0</v>
      </c>
      <c r="P52" s="11"/>
      <c r="Q52" s="11"/>
      <c r="R52" s="11"/>
      <c r="S52" s="11"/>
      <c r="T52" s="11"/>
      <c r="U52" s="11"/>
      <c r="V52" s="11"/>
      <c r="W52" s="11"/>
      <c r="X52" s="11"/>
      <c r="Z52" s="11"/>
      <c r="AA52" s="11"/>
      <c r="AB52" s="11"/>
      <c r="AC52" s="11"/>
    </row>
    <row r="53" spans="1:29" ht="15.75" customHeight="1">
      <c r="A53" s="7">
        <v>32</v>
      </c>
      <c r="B53" s="12" t="s">
        <v>142</v>
      </c>
      <c r="C53" s="8" t="s">
        <v>141</v>
      </c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>
        <f>SUM(D53:M53)</f>
        <v>0</v>
      </c>
      <c r="O53" s="7">
        <f>(E53*10+F53*15+G53*100+H53*300+I53*80+J53*200+K53*80+L53*15+M53*15)/1000</f>
        <v>0</v>
      </c>
      <c r="P53" s="11"/>
      <c r="Q53" s="11"/>
      <c r="R53" s="11"/>
      <c r="S53" s="11"/>
      <c r="T53" s="11"/>
      <c r="U53" s="11"/>
      <c r="V53" s="11"/>
      <c r="W53" s="11"/>
      <c r="X53" s="11"/>
      <c r="Z53" s="11"/>
      <c r="AA53" s="11"/>
      <c r="AB53" s="11"/>
      <c r="AC53" s="11"/>
    </row>
    <row r="54" spans="1:29" ht="15.75" customHeight="1">
      <c r="A54" s="7">
        <v>33</v>
      </c>
      <c r="B54" s="8" t="s">
        <v>143</v>
      </c>
      <c r="C54" s="8" t="s">
        <v>139</v>
      </c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>
        <f>SUM(D54:M54)</f>
        <v>0</v>
      </c>
      <c r="O54" s="7">
        <f>(E54*10+F54*15+G54*100+H54*300+I54*80+J54*200+K54*80+L54*15+M54*15)/1000</f>
        <v>0</v>
      </c>
      <c r="P54" s="11"/>
      <c r="Q54" s="11"/>
      <c r="R54" s="11"/>
      <c r="S54" s="11"/>
      <c r="T54" s="11"/>
      <c r="U54" s="11"/>
      <c r="V54" s="11"/>
      <c r="W54" s="11"/>
      <c r="X54" s="11"/>
      <c r="Z54" s="11"/>
      <c r="AA54" s="11"/>
      <c r="AB54" s="11"/>
      <c r="AC54" s="11"/>
    </row>
    <row r="55" spans="1:29" ht="15.75" customHeight="1">
      <c r="A55" s="7">
        <v>34</v>
      </c>
      <c r="B55" s="8" t="s">
        <v>144</v>
      </c>
      <c r="C55" s="8" t="s">
        <v>145</v>
      </c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>
        <f>SUM(D55:M55)</f>
        <v>0</v>
      </c>
      <c r="O55" s="7">
        <f>(E55*10+F55*15+G55*100+H55*300+I55*80+J55*200+K55*80+L55*15+M55*15)/1000</f>
        <v>0</v>
      </c>
      <c r="P55" s="11"/>
      <c r="Q55" s="11"/>
      <c r="R55" s="11"/>
      <c r="S55" s="11"/>
      <c r="T55" s="11"/>
      <c r="U55" s="11"/>
      <c r="V55" s="11"/>
      <c r="W55" s="11"/>
      <c r="X55" s="11"/>
      <c r="Z55" s="11"/>
      <c r="AA55" s="11"/>
      <c r="AB55" s="11"/>
      <c r="AC55" s="11"/>
    </row>
    <row r="56" spans="1:29" ht="15.75" customHeight="1">
      <c r="A56" s="7">
        <v>35</v>
      </c>
      <c r="B56" s="8" t="s">
        <v>146</v>
      </c>
      <c r="C56" s="8" t="s">
        <v>147</v>
      </c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>
        <f>SUM(D56:M56)</f>
        <v>0</v>
      </c>
      <c r="O56" s="7">
        <f>(E56*10+F56*15+G56*100+H56*300+I56*80+J56*200+K56*80+L56*15+M56*15)/1000</f>
        <v>0</v>
      </c>
      <c r="P56" s="11"/>
      <c r="Q56" s="11"/>
      <c r="R56" s="11"/>
      <c r="S56" s="11"/>
      <c r="T56" s="11"/>
      <c r="U56" s="11"/>
      <c r="V56" s="11"/>
      <c r="W56" s="11"/>
      <c r="X56" s="11"/>
      <c r="Z56" s="11"/>
      <c r="AA56" s="11"/>
      <c r="AB56" s="11"/>
      <c r="AC56" s="11"/>
    </row>
    <row r="57" spans="1:29" ht="15.75" customHeight="1">
      <c r="A57" s="7">
        <v>36</v>
      </c>
      <c r="B57" s="8" t="s">
        <v>148</v>
      </c>
      <c r="C57" s="8" t="s">
        <v>58</v>
      </c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>
        <f>SUM(D57:M57)</f>
        <v>0</v>
      </c>
      <c r="O57" s="7">
        <f>(E57*10+F57*15+G57*100+H57*300+I57*80+J57*200+K57*80+L57*15+M57*15)/1000</f>
        <v>0</v>
      </c>
      <c r="P57" s="11"/>
      <c r="Q57" s="11"/>
      <c r="R57" s="11"/>
      <c r="S57" s="11"/>
      <c r="T57" s="11"/>
      <c r="U57" s="11"/>
      <c r="V57" s="11"/>
      <c r="W57" s="11"/>
      <c r="X57" s="11"/>
      <c r="Z57" s="11"/>
      <c r="AA57" s="11"/>
      <c r="AB57" s="11"/>
      <c r="AC57" s="11"/>
    </row>
    <row r="58" spans="1:29" ht="15.75" customHeight="1">
      <c r="A58" s="7">
        <v>37</v>
      </c>
      <c r="B58" s="8" t="s">
        <v>149</v>
      </c>
      <c r="C58" s="8" t="s">
        <v>58</v>
      </c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>
        <f>SUM(D58:M58)</f>
        <v>0</v>
      </c>
      <c r="O58" s="7">
        <f>(E58*10+F58*15+G58*100+H58*300+I58*80+J58*200+K58*80+L58*15+M58*15)/1000</f>
        <v>0</v>
      </c>
      <c r="P58" s="11"/>
      <c r="Q58" s="11"/>
      <c r="R58" s="11"/>
      <c r="S58" s="11"/>
      <c r="T58" s="11"/>
      <c r="U58" s="11"/>
      <c r="V58" s="11"/>
      <c r="W58" s="11"/>
      <c r="X58" s="11"/>
      <c r="Z58" s="11"/>
      <c r="AA58" s="11"/>
      <c r="AB58" s="11"/>
      <c r="AC58" s="11"/>
    </row>
    <row r="59" spans="1:29" ht="15.75" customHeight="1">
      <c r="A59" s="7">
        <v>39</v>
      </c>
      <c r="B59" s="8" t="s">
        <v>150</v>
      </c>
      <c r="C59" s="8" t="s">
        <v>151</v>
      </c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>
        <f>SUM(D59:M59)</f>
        <v>0</v>
      </c>
      <c r="O59" s="7">
        <f>(E59*10+F59*15+G59*100+H59*300+I59*80+J59*200+K59*80+L59*15+M59*15)/1000</f>
        <v>0</v>
      </c>
      <c r="P59" s="11"/>
      <c r="Q59" s="11"/>
      <c r="R59" s="11"/>
      <c r="S59" s="11"/>
      <c r="T59" s="11"/>
      <c r="U59" s="11"/>
      <c r="V59" s="11"/>
      <c r="W59" s="11"/>
      <c r="X59" s="11"/>
      <c r="Z59" s="11"/>
      <c r="AA59" s="11"/>
      <c r="AB59" s="11"/>
      <c r="AC59" s="11"/>
    </row>
    <row r="60" spans="1:29" ht="15.75" customHeight="1">
      <c r="A60" s="7">
        <v>42</v>
      </c>
      <c r="B60" s="8" t="s">
        <v>152</v>
      </c>
      <c r="C60" s="8" t="s">
        <v>153</v>
      </c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>
        <f>SUM(D60:M60)</f>
        <v>0</v>
      </c>
      <c r="O60" s="7">
        <f>(E60*10+F60*15+G60*100+H60*300+I60*80+J60*200+K60*80+L60*15+M60*15)/1000</f>
        <v>0</v>
      </c>
      <c r="P60" s="11"/>
      <c r="Q60" s="11"/>
      <c r="R60" s="11"/>
      <c r="S60" s="11"/>
      <c r="T60" s="11"/>
      <c r="U60" s="11"/>
      <c r="V60" s="11"/>
      <c r="W60" s="11"/>
      <c r="X60" s="11"/>
      <c r="Z60" s="11"/>
      <c r="AA60" s="11"/>
      <c r="AB60" s="11">
        <v>1</v>
      </c>
      <c r="AC60" s="11"/>
    </row>
    <row r="61" spans="1:29" ht="15.75" customHeight="1">
      <c r="A61" s="7">
        <v>43</v>
      </c>
      <c r="B61" s="8" t="s">
        <v>154</v>
      </c>
      <c r="C61" s="8" t="s">
        <v>155</v>
      </c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>
        <f>SUM(D61:M61)</f>
        <v>0</v>
      </c>
      <c r="O61" s="7">
        <f>(E61*10+F61*15+G61*100+H61*300+I61*80+J61*200+K61*80+L61*15+M61*15)/1000</f>
        <v>0</v>
      </c>
      <c r="P61" s="11"/>
      <c r="Q61" s="11"/>
      <c r="R61" s="11"/>
      <c r="S61" s="11"/>
      <c r="T61" s="11"/>
      <c r="U61" s="11"/>
      <c r="V61" s="11"/>
      <c r="W61" s="11"/>
      <c r="X61" s="11"/>
      <c r="Z61" s="11"/>
      <c r="AA61" s="11"/>
      <c r="AB61" s="11"/>
      <c r="AC61" s="11"/>
    </row>
    <row r="62" spans="1:29" ht="15.75" customHeight="1">
      <c r="A62" s="7">
        <v>44</v>
      </c>
      <c r="B62" s="8" t="s">
        <v>156</v>
      </c>
      <c r="C62" s="8" t="s">
        <v>157</v>
      </c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>
        <f>SUM(D62:M62)</f>
        <v>0</v>
      </c>
      <c r="O62" s="7">
        <f>(E62*10+F62*15+G62*100+H62*300+I62*80+J62*200+K62*80+L62*15+M62*15)/1000</f>
        <v>0</v>
      </c>
      <c r="P62" s="11"/>
      <c r="Q62" s="11"/>
      <c r="R62" s="11"/>
      <c r="S62" s="11"/>
      <c r="T62" s="11"/>
      <c r="U62" s="11"/>
      <c r="V62" s="11"/>
      <c r="W62" s="11"/>
      <c r="X62" s="11"/>
      <c r="Z62" s="11"/>
      <c r="AA62" s="11"/>
      <c r="AB62" s="11"/>
      <c r="AC62" s="11"/>
    </row>
    <row r="63" spans="1:29" ht="15.75" customHeight="1">
      <c r="A63" s="7">
        <v>46</v>
      </c>
      <c r="B63" s="8" t="s">
        <v>158</v>
      </c>
      <c r="C63" s="8" t="s">
        <v>159</v>
      </c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>
        <f>SUM(D63:M63)</f>
        <v>0</v>
      </c>
      <c r="O63" s="7">
        <f>(E63*10+F63*15+G63*100+H63*300+I63*80+J63*200+K63*80+L63*15+M63*15)/1000</f>
        <v>0</v>
      </c>
      <c r="P63" s="11"/>
      <c r="Q63" s="11"/>
      <c r="R63" s="11"/>
      <c r="S63" s="11"/>
      <c r="T63" s="11"/>
      <c r="U63" s="11"/>
      <c r="V63" s="11"/>
      <c r="W63" s="11"/>
      <c r="X63" s="11"/>
      <c r="Z63" s="11"/>
      <c r="AA63" s="11"/>
      <c r="AB63" s="11"/>
      <c r="AC63" s="11"/>
    </row>
    <row r="64" spans="1:29" ht="15.75" customHeight="1">
      <c r="A64" s="7">
        <v>47</v>
      </c>
      <c r="B64" s="8" t="s">
        <v>160</v>
      </c>
      <c r="C64" s="8" t="s">
        <v>161</v>
      </c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>
        <f>SUM(D64:M64)</f>
        <v>0</v>
      </c>
      <c r="O64" s="7">
        <f>(E64*10+F64*15+G64*100+H64*300+I64*80+J64*200+K64*80+L64*15+M64*15)/1000</f>
        <v>0</v>
      </c>
      <c r="P64" s="11"/>
      <c r="Q64" s="11"/>
      <c r="R64" s="11"/>
      <c r="S64" s="11"/>
      <c r="T64" s="11"/>
      <c r="U64" s="11"/>
      <c r="V64" s="11"/>
      <c r="W64" s="11"/>
      <c r="X64" s="11"/>
      <c r="Z64" s="11"/>
      <c r="AA64" s="11"/>
      <c r="AB64" s="11"/>
      <c r="AC64" s="11"/>
    </row>
    <row r="65" spans="1:29" ht="15.75" customHeight="1">
      <c r="A65" s="7">
        <v>49</v>
      </c>
      <c r="B65" s="8" t="s">
        <v>162</v>
      </c>
      <c r="C65" s="8" t="s">
        <v>163</v>
      </c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>
        <f>SUM(D65:M65)</f>
        <v>0</v>
      </c>
      <c r="O65" s="7">
        <f>(E65*10+F65*15+G65*100+H65*300+I65*80+J65*200+K65*80+L65*15+M65*15)/1000</f>
        <v>0</v>
      </c>
      <c r="P65" s="11"/>
      <c r="Q65" s="11"/>
      <c r="R65" s="11"/>
      <c r="S65" s="11"/>
      <c r="T65" s="11"/>
      <c r="U65" s="11"/>
      <c r="V65" s="11"/>
      <c r="W65" s="11"/>
      <c r="X65" s="11"/>
      <c r="Z65" s="11"/>
      <c r="AA65" s="11"/>
      <c r="AB65" s="11"/>
      <c r="AC65" s="11"/>
    </row>
    <row r="66" spans="1:29" ht="15.75" customHeight="1">
      <c r="A66" s="7">
        <v>51</v>
      </c>
      <c r="B66" s="8" t="s">
        <v>164</v>
      </c>
      <c r="C66" s="8" t="s">
        <v>165</v>
      </c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>
        <f>SUM(D66:M66)</f>
        <v>0</v>
      </c>
      <c r="O66" s="7">
        <f>(E66*10+F66*15+G66*100+H66*300+I66*80+J66*200+K66*80+L66*15+M66*15)/1000</f>
        <v>0</v>
      </c>
      <c r="P66" s="11"/>
      <c r="Q66" s="11"/>
      <c r="R66" s="11"/>
      <c r="S66" s="11"/>
      <c r="T66" s="11"/>
      <c r="U66" s="11"/>
      <c r="V66" s="11"/>
      <c r="W66" s="11"/>
      <c r="X66" s="11"/>
      <c r="Z66" s="11"/>
      <c r="AA66" s="11"/>
      <c r="AB66" s="11"/>
      <c r="AC66" s="11"/>
    </row>
    <row r="67" spans="1:29" ht="15.75" customHeight="1">
      <c r="A67" s="7">
        <v>52</v>
      </c>
      <c r="B67" s="8" t="s">
        <v>166</v>
      </c>
      <c r="C67" s="8" t="s">
        <v>167</v>
      </c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>
        <f>SUM(D67:M67)</f>
        <v>0</v>
      </c>
      <c r="O67" s="7">
        <f>(E67*10+F67*15+G67*100+H67*300+I67*80+J67*200+K67*80+L67*15+M67*15)/1000</f>
        <v>0</v>
      </c>
      <c r="P67" s="11"/>
      <c r="Q67" s="11"/>
      <c r="R67" s="11"/>
      <c r="S67" s="11"/>
      <c r="T67" s="11"/>
      <c r="U67" s="11"/>
      <c r="V67" s="11"/>
      <c r="W67" s="11"/>
      <c r="X67" s="11"/>
      <c r="Z67" s="11"/>
      <c r="AA67" s="11"/>
      <c r="AB67" s="11"/>
      <c r="AC67" s="11"/>
    </row>
    <row r="68" spans="1:29" ht="15.75" customHeight="1">
      <c r="A68" s="7">
        <v>53</v>
      </c>
      <c r="B68" s="8" t="s">
        <v>168</v>
      </c>
      <c r="C68" s="8" t="s">
        <v>169</v>
      </c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>
        <f>SUM(D68:M68)</f>
        <v>0</v>
      </c>
      <c r="O68" s="7">
        <f>(E68*10+F68*15+G68*100+H68*300+I68*80+J68*200+K68*80+L68*15+M68*15)/1000</f>
        <v>0</v>
      </c>
      <c r="P68" s="11"/>
      <c r="Q68" s="11"/>
      <c r="R68" s="11"/>
      <c r="S68" s="11"/>
      <c r="T68" s="11"/>
      <c r="U68" s="11"/>
      <c r="V68" s="11"/>
      <c r="W68" s="11"/>
      <c r="X68" s="11"/>
      <c r="Z68" s="11"/>
      <c r="AA68" s="11"/>
      <c r="AB68" s="11"/>
      <c r="AC68" s="11"/>
    </row>
    <row r="69" spans="1:29" ht="15.75" customHeight="1">
      <c r="A69" s="7">
        <v>54</v>
      </c>
      <c r="B69" s="8" t="s">
        <v>170</v>
      </c>
      <c r="C69" s="8" t="s">
        <v>170</v>
      </c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>
        <f>SUM(D69:M69)</f>
        <v>0</v>
      </c>
      <c r="O69" s="7">
        <f>(E69*10+F69*15+G69*100+H69*300+I69*80+J69*200+K69*80+L69*15+M69*15)/1000</f>
        <v>0</v>
      </c>
      <c r="P69" s="11"/>
      <c r="Q69" s="11"/>
      <c r="R69" s="11"/>
      <c r="S69" s="11"/>
      <c r="T69" s="11"/>
      <c r="U69" s="11"/>
      <c r="V69" s="11"/>
      <c r="W69" s="11"/>
      <c r="X69" s="11"/>
      <c r="Z69" s="11"/>
      <c r="AA69" s="11"/>
      <c r="AB69" s="11"/>
      <c r="AC69" s="11"/>
    </row>
    <row r="70" spans="1:29" ht="15.75" customHeight="1">
      <c r="A70" s="7">
        <v>55</v>
      </c>
      <c r="B70" s="8" t="s">
        <v>171</v>
      </c>
      <c r="C70" s="8" t="s">
        <v>172</v>
      </c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>
        <f>SUM(D70:M70)</f>
        <v>0</v>
      </c>
      <c r="O70" s="7">
        <f>(E70*10+F70*15+G70*100+H70*300+I70*80+J70*200+K70*80+L70*15+M70*15)/1000</f>
        <v>0</v>
      </c>
      <c r="P70" s="11"/>
      <c r="Q70" s="11"/>
      <c r="R70" s="11"/>
      <c r="S70" s="11"/>
      <c r="T70" s="11"/>
      <c r="U70" s="11"/>
      <c r="V70" s="11"/>
      <c r="W70" s="11"/>
      <c r="X70" s="11"/>
      <c r="Z70" s="11"/>
      <c r="AA70" s="11"/>
      <c r="AB70" s="11"/>
      <c r="AC70" s="11"/>
    </row>
    <row r="71" spans="1:29" ht="15.75" customHeight="1">
      <c r="A71" s="7">
        <v>57</v>
      </c>
      <c r="B71" s="8" t="s">
        <v>173</v>
      </c>
      <c r="C71" s="8" t="s">
        <v>66</v>
      </c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>
        <f>SUM(D71:M71)</f>
        <v>0</v>
      </c>
      <c r="O71" s="7">
        <f>(E71*10+F71*15+G71*100+H71*300+I71*80+J71*200+K71*80+L71*15+M71*15)/1000</f>
        <v>0</v>
      </c>
      <c r="P71" s="11"/>
      <c r="Q71" s="11"/>
      <c r="R71" s="11"/>
      <c r="S71" s="11"/>
      <c r="T71" s="11"/>
      <c r="U71" s="11"/>
      <c r="V71" s="11"/>
      <c r="W71" s="11"/>
      <c r="X71" s="11"/>
      <c r="Z71" s="11"/>
      <c r="AA71" s="11"/>
      <c r="AB71" s="11"/>
      <c r="AC71" s="11"/>
    </row>
    <row r="72" spans="1:29" ht="15.75" customHeight="1">
      <c r="A72" s="7">
        <v>59</v>
      </c>
      <c r="B72" s="8" t="s">
        <v>174</v>
      </c>
      <c r="C72" s="8" t="s">
        <v>175</v>
      </c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>
        <f>SUM(D72:M72)</f>
        <v>0</v>
      </c>
      <c r="O72" s="7">
        <f>(E72*10+F72*15+G72*100+H72*300+I72*80+J72*200+K72*80+L72*15+M72*15)/1000</f>
        <v>0</v>
      </c>
      <c r="P72" s="11"/>
      <c r="Q72" s="11"/>
      <c r="R72" s="11"/>
      <c r="S72" s="11"/>
      <c r="T72" s="11"/>
      <c r="U72" s="11"/>
      <c r="V72" s="11"/>
      <c r="W72" s="11"/>
      <c r="X72" s="11"/>
      <c r="Z72" s="11"/>
      <c r="AA72" s="11"/>
      <c r="AB72" s="11"/>
      <c r="AC72" s="11"/>
    </row>
    <row r="73" spans="1:29" ht="15.75" customHeight="1">
      <c r="A73" s="7">
        <v>60</v>
      </c>
      <c r="B73" s="8" t="s">
        <v>176</v>
      </c>
      <c r="C73" s="8" t="s">
        <v>175</v>
      </c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>
        <f>SUM(D73:M73)</f>
        <v>0</v>
      </c>
      <c r="O73" s="7">
        <f>(E73*10+F73*15+G73*100+H73*300+I73*80+J73*200+K73*80+L73*15+M73*15)/1000</f>
        <v>0</v>
      </c>
      <c r="P73" s="11"/>
      <c r="Q73" s="11"/>
      <c r="R73" s="11"/>
      <c r="S73" s="11"/>
      <c r="T73" s="11"/>
      <c r="U73" s="11"/>
      <c r="V73" s="11"/>
      <c r="W73" s="11"/>
      <c r="X73" s="11"/>
      <c r="Z73" s="11"/>
      <c r="AA73" s="11"/>
      <c r="AB73" s="11"/>
      <c r="AC73" s="11"/>
    </row>
    <row r="74" spans="1:29" ht="15.75" customHeight="1">
      <c r="A74" s="7">
        <v>61</v>
      </c>
      <c r="B74" s="8" t="s">
        <v>177</v>
      </c>
      <c r="C74" s="8" t="s">
        <v>178</v>
      </c>
      <c r="D74" s="11" t="s">
        <v>28</v>
      </c>
      <c r="E74" s="11"/>
      <c r="F74" s="11"/>
      <c r="G74" s="11"/>
      <c r="H74" s="11"/>
      <c r="I74" s="11"/>
      <c r="J74" s="11"/>
      <c r="K74" s="11"/>
      <c r="L74" s="11"/>
      <c r="M74" s="11"/>
      <c r="N74" s="11">
        <f>SUM(D74:M74)</f>
        <v>0</v>
      </c>
      <c r="O74" s="7">
        <f>(E74*10+F74*15+G74*100+H74*300+I74*80+J74*200+K74*80+L74*15+M74*15)/1000</f>
        <v>0</v>
      </c>
      <c r="P74" s="11"/>
      <c r="Q74" s="11"/>
      <c r="R74" s="11"/>
      <c r="S74" s="11"/>
      <c r="T74" s="11"/>
      <c r="U74" s="11"/>
      <c r="V74" s="11"/>
      <c r="W74" s="11"/>
      <c r="X74" s="11"/>
      <c r="Z74" s="11"/>
      <c r="AA74" s="11"/>
      <c r="AB74" s="11"/>
      <c r="AC74" s="11"/>
    </row>
    <row r="75" spans="1:29" ht="15.75" customHeight="1">
      <c r="A75" s="7">
        <v>62</v>
      </c>
      <c r="B75" s="8" t="s">
        <v>179</v>
      </c>
      <c r="C75" s="8" t="s">
        <v>178</v>
      </c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>
        <f>SUM(D75:M75)</f>
        <v>0</v>
      </c>
      <c r="O75" s="7">
        <f>(E75*10+F75*15+G75*100+H75*300+I75*80+J75*200+K75*80+L75*15+M75*15)/1000</f>
        <v>0</v>
      </c>
      <c r="P75" s="11"/>
      <c r="Q75" s="11"/>
      <c r="R75" s="11"/>
      <c r="S75" s="11"/>
      <c r="T75" s="11"/>
      <c r="U75" s="11"/>
      <c r="V75" s="11"/>
      <c r="W75" s="11"/>
      <c r="X75" s="11"/>
      <c r="Z75" s="11"/>
      <c r="AA75" s="11"/>
      <c r="AB75" s="11"/>
      <c r="AC75" s="11"/>
    </row>
    <row r="76" spans="1:29" ht="15.75" customHeight="1">
      <c r="A76" s="7">
        <v>63</v>
      </c>
      <c r="B76" s="8" t="s">
        <v>180</v>
      </c>
      <c r="C76" s="8" t="s">
        <v>181</v>
      </c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>
        <f>SUM(D76:M76)</f>
        <v>0</v>
      </c>
      <c r="O76" s="7">
        <f>(E76*10+F76*15+G76*100+H76*300+I76*80+J76*200+K76*80+L76*15+M76*15)/1000</f>
        <v>0</v>
      </c>
      <c r="P76" s="11"/>
      <c r="Q76" s="11"/>
      <c r="R76" s="11"/>
      <c r="S76" s="11"/>
      <c r="T76" s="11"/>
      <c r="U76" s="11"/>
      <c r="V76" s="11"/>
      <c r="W76" s="11"/>
      <c r="X76" s="11"/>
      <c r="Z76" s="11"/>
      <c r="AA76" s="11"/>
      <c r="AB76" s="11"/>
      <c r="AC76" s="11"/>
    </row>
    <row r="77" spans="1:29" ht="15.75" customHeight="1">
      <c r="A77" s="7">
        <v>64</v>
      </c>
      <c r="B77" s="12" t="s">
        <v>182</v>
      </c>
      <c r="C77" s="8" t="s">
        <v>181</v>
      </c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>
        <f>SUM(D77:M77)</f>
        <v>0</v>
      </c>
      <c r="O77" s="7">
        <f>(E77*10+F77*15+G77*100+H77*300+I77*80+J77*200+K77*80+L77*15+M77*15)/1000</f>
        <v>0</v>
      </c>
      <c r="P77" s="11"/>
      <c r="Q77" s="11"/>
      <c r="S77" s="11"/>
      <c r="T77" s="11"/>
      <c r="U77" s="11"/>
      <c r="V77" s="11"/>
      <c r="W77" s="11"/>
      <c r="X77" s="11"/>
      <c r="Z77" s="11"/>
      <c r="AA77" s="11"/>
      <c r="AB77" s="11"/>
      <c r="AC77" s="11"/>
    </row>
    <row r="78" spans="1:29" ht="15.75" customHeight="1">
      <c r="A78" s="7">
        <v>65</v>
      </c>
      <c r="B78" s="8" t="s">
        <v>183</v>
      </c>
      <c r="C78" s="8" t="s">
        <v>181</v>
      </c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>
        <f>SUM(D78:M78)</f>
        <v>0</v>
      </c>
      <c r="O78" s="7">
        <f>(E78*10+F78*15+G78*100+H78*300+I78*80+J78*200+K78*80+L78*15+M78*15)/1000</f>
        <v>0</v>
      </c>
      <c r="P78" s="11"/>
      <c r="Q78" s="11"/>
      <c r="R78" s="11"/>
      <c r="S78" s="11"/>
      <c r="T78" s="11"/>
      <c r="U78" s="11"/>
      <c r="V78" s="11"/>
      <c r="W78" s="11"/>
      <c r="X78" s="11"/>
      <c r="Z78" s="11"/>
      <c r="AA78" s="11"/>
      <c r="AB78" s="11"/>
      <c r="AC78" s="11"/>
    </row>
    <row r="79" spans="1:29" ht="15.75" customHeight="1">
      <c r="A79" s="7">
        <v>66</v>
      </c>
      <c r="B79" s="8" t="s">
        <v>184</v>
      </c>
      <c r="C79" s="8" t="s">
        <v>181</v>
      </c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>
        <f>SUM(D79:M79)</f>
        <v>0</v>
      </c>
      <c r="O79" s="7">
        <f>(E79*10+F79*15+G79*100+H79*300+I79*80+J79*200+K79*80+L79*15+M79*15)/1000</f>
        <v>0</v>
      </c>
      <c r="P79" s="11"/>
      <c r="Q79" s="11"/>
      <c r="R79" s="11"/>
      <c r="S79" s="11"/>
      <c r="T79" s="11"/>
      <c r="U79" s="11"/>
      <c r="V79" s="11"/>
      <c r="W79" s="11"/>
      <c r="X79" s="11"/>
      <c r="Z79" s="11"/>
      <c r="AA79" s="11"/>
      <c r="AB79" s="11"/>
      <c r="AC79" s="11"/>
    </row>
    <row r="80" spans="1:29" ht="15.75" customHeight="1">
      <c r="A80" s="7">
        <v>67</v>
      </c>
      <c r="B80" s="8" t="s">
        <v>185</v>
      </c>
      <c r="C80" s="8" t="s">
        <v>186</v>
      </c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>
        <f>SUM(D80:M80)</f>
        <v>0</v>
      </c>
      <c r="O80" s="7">
        <f>(E80*10+F80*15+G80*100+H80*300+I80*80+J80*200+K80*80+L80*15+M80*15)/1000</f>
        <v>0</v>
      </c>
      <c r="P80" s="11"/>
      <c r="Q80" s="11"/>
      <c r="R80" s="11"/>
      <c r="S80" s="11"/>
      <c r="T80" s="11"/>
      <c r="U80" s="11"/>
      <c r="V80" s="11"/>
      <c r="W80" s="11"/>
      <c r="X80" s="11"/>
      <c r="Z80" s="11"/>
      <c r="AA80" s="11"/>
      <c r="AB80" s="11"/>
      <c r="AC80" s="11"/>
    </row>
    <row r="81" spans="1:29" ht="15.75" customHeight="1">
      <c r="A81" s="7">
        <v>70</v>
      </c>
      <c r="B81" s="8" t="s">
        <v>187</v>
      </c>
      <c r="C81" s="8" t="s">
        <v>188</v>
      </c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>
        <f>SUM(D81:M81)</f>
        <v>0</v>
      </c>
      <c r="O81" s="7">
        <f>(E81*10+F81*15+G81*100+H81*300+I81*80+J81*200+K81*80+L81*15+M81*15)/1000</f>
        <v>0</v>
      </c>
      <c r="P81" s="11"/>
      <c r="Q81" s="11"/>
      <c r="R81" s="11"/>
      <c r="S81" s="11"/>
      <c r="T81" s="11"/>
      <c r="U81" s="11"/>
      <c r="V81" s="11"/>
      <c r="W81" s="11"/>
      <c r="X81" s="11"/>
      <c r="Z81" s="11"/>
      <c r="AA81" s="11"/>
      <c r="AB81" s="11"/>
      <c r="AC81" s="11"/>
    </row>
    <row r="82" spans="1:29" ht="15.75" customHeight="1">
      <c r="A82" s="7">
        <v>71</v>
      </c>
      <c r="B82" s="8" t="s">
        <v>189</v>
      </c>
      <c r="C82" s="8" t="s">
        <v>190</v>
      </c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>
        <f>SUM(D82:M82)</f>
        <v>0</v>
      </c>
      <c r="O82" s="7">
        <f>(E82*10+F82*15+G82*100+H82*300+I82*80+J82*200+K82*80+L82*15+M82*15)/1000</f>
        <v>0</v>
      </c>
      <c r="P82" s="11"/>
      <c r="Q82" s="11"/>
      <c r="R82" s="11"/>
      <c r="S82" s="11"/>
      <c r="T82" s="11"/>
      <c r="U82" s="11"/>
      <c r="V82" s="11"/>
      <c r="W82" s="11"/>
      <c r="X82" s="11"/>
      <c r="Z82" s="11"/>
      <c r="AA82" s="11"/>
      <c r="AB82" s="11"/>
      <c r="AC82" s="11" t="s">
        <v>191</v>
      </c>
    </row>
    <row r="83" spans="1:29" ht="15.75" customHeight="1">
      <c r="A83" s="7">
        <v>73</v>
      </c>
      <c r="B83" s="8" t="s">
        <v>192</v>
      </c>
      <c r="C83" s="8" t="s">
        <v>193</v>
      </c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>
        <f>SUM(D83:M83)</f>
        <v>0</v>
      </c>
      <c r="O83" s="7">
        <f>(E83*10+F83*15+G83*100+H83*300+I83*80+J83*200+K83*80+L83*15+M83*15)/1000</f>
        <v>0</v>
      </c>
      <c r="P83" s="11"/>
      <c r="Q83" s="11"/>
      <c r="R83" s="11"/>
      <c r="S83" s="11"/>
      <c r="T83" s="11"/>
      <c r="U83" s="11"/>
      <c r="V83" s="11"/>
      <c r="W83" s="11"/>
      <c r="X83" s="11"/>
      <c r="Z83" s="11"/>
      <c r="AA83" s="11"/>
      <c r="AB83" s="11"/>
      <c r="AC83" s="11"/>
    </row>
    <row r="84" spans="1:29" ht="15.75" customHeight="1">
      <c r="A84" s="7">
        <v>75</v>
      </c>
      <c r="B84" s="8" t="s">
        <v>194</v>
      </c>
      <c r="C84" s="8" t="s">
        <v>195</v>
      </c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>
        <f>SUM(D84:M84)</f>
        <v>0</v>
      </c>
      <c r="O84" s="7">
        <f>(E84*10+F84*15+G84*100+H84*300+I84*80+J84*200+K84*80+L84*15+M84*15)/1000</f>
        <v>0</v>
      </c>
      <c r="P84" s="11"/>
      <c r="Q84" s="11"/>
      <c r="R84" s="11"/>
      <c r="S84" s="11"/>
      <c r="T84" s="11"/>
      <c r="U84" s="11"/>
      <c r="V84" s="11"/>
      <c r="W84" s="11"/>
      <c r="X84" s="11"/>
      <c r="Z84" s="11"/>
      <c r="AA84" s="11"/>
      <c r="AB84" s="11"/>
      <c r="AC84" s="11"/>
    </row>
    <row r="85" spans="1:29" ht="15.75" customHeight="1">
      <c r="A85" s="7">
        <v>78</v>
      </c>
      <c r="B85" s="8" t="s">
        <v>196</v>
      </c>
      <c r="C85" s="8" t="s">
        <v>197</v>
      </c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>
        <f>SUM(D85:M85)</f>
        <v>0</v>
      </c>
      <c r="O85" s="7">
        <f>(E85*10+F85*15+G85*100+H85*300+I85*80+J85*200+K85*80+L85*15+M85*15)/1000</f>
        <v>0</v>
      </c>
      <c r="P85" s="11"/>
      <c r="Q85" s="11"/>
      <c r="R85" s="11"/>
      <c r="S85" s="11"/>
      <c r="T85" s="11"/>
      <c r="U85" s="11"/>
      <c r="V85" s="11"/>
      <c r="W85" s="11"/>
      <c r="X85" s="11"/>
      <c r="Z85" s="11"/>
      <c r="AA85" s="11"/>
      <c r="AB85" s="11"/>
      <c r="AC85" s="11"/>
    </row>
    <row r="86" spans="1:29" ht="15.75" customHeight="1">
      <c r="A86" s="7">
        <v>79</v>
      </c>
      <c r="B86" s="8" t="s">
        <v>198</v>
      </c>
      <c r="C86" s="8" t="s">
        <v>199</v>
      </c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>
        <f>SUM(D86:M86)</f>
        <v>0</v>
      </c>
      <c r="O86" s="7">
        <f>(E86*10+F86*15+G86*100+H86*300+I86*80+J86*200+K86*80+L86*15+M86*15)/1000</f>
        <v>0</v>
      </c>
      <c r="P86" s="11"/>
      <c r="Q86" s="11"/>
      <c r="R86" s="11"/>
      <c r="S86" s="11"/>
      <c r="T86" s="11"/>
      <c r="U86" s="11"/>
      <c r="V86" s="11"/>
      <c r="W86" s="11"/>
      <c r="X86" s="11"/>
      <c r="Z86" s="11"/>
      <c r="AA86" s="11"/>
      <c r="AB86" s="11"/>
      <c r="AC86" s="11"/>
    </row>
    <row r="87" spans="1:29" ht="15.75" customHeight="1">
      <c r="A87" s="7">
        <v>80</v>
      </c>
      <c r="B87" s="8" t="s">
        <v>200</v>
      </c>
      <c r="C87" s="19" t="s">
        <v>201</v>
      </c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>
        <f>SUM(D87:M87)</f>
        <v>0</v>
      </c>
      <c r="O87" s="7">
        <f>(E87*10+F87*15+G87*100+H87*300+I87*80+J87*200+K87*80+L87*15+M87*15)/1000</f>
        <v>0</v>
      </c>
      <c r="P87" s="11"/>
      <c r="Q87" s="11"/>
      <c r="R87" s="11"/>
      <c r="S87" s="11"/>
      <c r="T87" s="11"/>
      <c r="U87" s="11"/>
      <c r="V87" s="11"/>
      <c r="W87" s="11"/>
      <c r="X87" s="11"/>
      <c r="Z87" s="11"/>
      <c r="AA87" s="11"/>
      <c r="AB87" s="11"/>
      <c r="AC87" s="11"/>
    </row>
    <row r="88" spans="1:29" ht="15.75" customHeight="1">
      <c r="A88" s="7">
        <v>81</v>
      </c>
      <c r="B88" s="8" t="s">
        <v>202</v>
      </c>
      <c r="C88" s="8" t="s">
        <v>203</v>
      </c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>
        <f>SUM(D88:M88)</f>
        <v>0</v>
      </c>
      <c r="O88" s="7">
        <f>(E88*10+F88*15+G88*100+H88*300+I88*80+J88*200+K88*80+L88*15+M88*15)/1000</f>
        <v>0</v>
      </c>
      <c r="P88" s="11"/>
      <c r="Q88" s="11"/>
      <c r="R88" s="11"/>
      <c r="S88" s="11"/>
      <c r="T88" s="11"/>
      <c r="U88" s="11"/>
      <c r="V88" s="11"/>
      <c r="W88" s="11"/>
      <c r="X88" s="11"/>
      <c r="Z88" s="11"/>
      <c r="AA88" s="11"/>
      <c r="AB88" s="11"/>
      <c r="AC88" s="11"/>
    </row>
    <row r="89" spans="1:29" ht="15.75" customHeight="1">
      <c r="A89" s="7">
        <v>82</v>
      </c>
      <c r="B89" s="8" t="s">
        <v>204</v>
      </c>
      <c r="C89" s="8" t="s">
        <v>205</v>
      </c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>
        <f>SUM(D89:M89)</f>
        <v>0</v>
      </c>
      <c r="O89" s="7">
        <f>(E89*10+F89*15+G89*100+H89*300+I89*80+J89*200+K89*80+L89*15+M89*15)/1000</f>
        <v>0</v>
      </c>
      <c r="P89" s="11"/>
      <c r="Q89" s="11"/>
      <c r="R89" s="11"/>
      <c r="S89" s="11"/>
      <c r="T89" s="11"/>
      <c r="U89" s="11"/>
      <c r="V89" s="11"/>
      <c r="W89" s="11"/>
      <c r="X89" s="11"/>
      <c r="Z89" s="11"/>
      <c r="AA89" s="11"/>
      <c r="AB89" s="11"/>
      <c r="AC89" s="11"/>
    </row>
    <row r="90" spans="1:29" ht="15.75" customHeight="1">
      <c r="A90" s="7">
        <v>83</v>
      </c>
      <c r="B90" s="12" t="s">
        <v>206</v>
      </c>
      <c r="C90" s="8" t="s">
        <v>205</v>
      </c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>
        <f>SUM(D90:M90)</f>
        <v>0</v>
      </c>
      <c r="O90" s="7">
        <f>(E90*10+F90*15+G90*100+H90*300+I90*80+J90*200+K90*80+L90*15+M90*15)/1000</f>
        <v>0</v>
      </c>
      <c r="P90" s="11"/>
      <c r="Q90" s="11"/>
      <c r="R90" s="11"/>
      <c r="S90" s="11"/>
      <c r="T90" s="11"/>
      <c r="U90" s="11"/>
      <c r="V90" s="11"/>
      <c r="W90" s="11"/>
      <c r="X90" s="11"/>
      <c r="Z90" s="11"/>
      <c r="AA90" s="11"/>
      <c r="AB90" s="11"/>
      <c r="AC90" s="11"/>
    </row>
    <row r="91" spans="1:29" ht="15.75" customHeight="1">
      <c r="A91" s="7">
        <v>84</v>
      </c>
      <c r="B91" s="12" t="s">
        <v>207</v>
      </c>
      <c r="C91" s="8" t="s">
        <v>205</v>
      </c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>
        <f>SUM(D91:M91)</f>
        <v>0</v>
      </c>
      <c r="O91" s="7">
        <f>(E91*10+F91*15+G91*100+H91*300+I91*80+J91*200+K91*80+L91*15+M91*15)/1000</f>
        <v>0</v>
      </c>
      <c r="P91" s="11"/>
      <c r="Q91" s="11"/>
      <c r="R91" s="11"/>
      <c r="S91" s="11"/>
      <c r="T91" s="11"/>
      <c r="U91" s="11"/>
      <c r="V91" s="11"/>
      <c r="W91" s="11"/>
      <c r="X91" s="11"/>
      <c r="Z91" s="11"/>
      <c r="AA91" s="11"/>
      <c r="AB91" s="11"/>
      <c r="AC91" s="11"/>
    </row>
    <row r="92" spans="1:29" ht="15.75" customHeight="1">
      <c r="A92" s="7">
        <v>85</v>
      </c>
      <c r="B92" s="8" t="s">
        <v>208</v>
      </c>
      <c r="C92" s="8" t="s">
        <v>205</v>
      </c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>
        <f>SUM(D92:M92)</f>
        <v>0</v>
      </c>
      <c r="O92" s="7">
        <f>(E92*10+F92*15+G92*100+H92*300+I92*80+J92*200+K92*80+L92*15+M92*15)/1000</f>
        <v>0</v>
      </c>
      <c r="P92" s="11"/>
      <c r="Q92" s="11"/>
      <c r="R92" s="11"/>
      <c r="S92" s="11"/>
      <c r="T92" s="11"/>
      <c r="U92" s="11"/>
      <c r="V92" s="11"/>
      <c r="W92" s="11"/>
      <c r="X92" s="11"/>
      <c r="Z92" s="11"/>
      <c r="AA92" s="11"/>
      <c r="AB92" s="11"/>
      <c r="AC92" s="11"/>
    </row>
    <row r="93" spans="1:29" ht="15.75" customHeight="1">
      <c r="A93" s="7">
        <v>86</v>
      </c>
      <c r="B93" s="8" t="s">
        <v>209</v>
      </c>
      <c r="C93" s="8" t="s">
        <v>205</v>
      </c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>
        <f>SUM(D93:M93)</f>
        <v>0</v>
      </c>
      <c r="O93" s="7">
        <f>(E93*10+F93*15+G93*100+H93*300+I93*80+J93*200+K93*80+L93*15+M93*15)/1000</f>
        <v>0</v>
      </c>
      <c r="P93" s="11"/>
      <c r="Q93" s="11"/>
      <c r="R93" s="11"/>
      <c r="S93" s="11"/>
      <c r="T93" s="11"/>
      <c r="U93" s="11"/>
      <c r="V93" s="11"/>
      <c r="W93" s="11"/>
      <c r="X93" s="11"/>
      <c r="Z93" s="11"/>
      <c r="AA93" s="11"/>
      <c r="AB93" s="11"/>
      <c r="AC93" s="11"/>
    </row>
    <row r="94" spans="1:29" ht="15.75" customHeight="1">
      <c r="A94" s="7">
        <v>87</v>
      </c>
      <c r="B94" s="8" t="s">
        <v>210</v>
      </c>
      <c r="C94" s="8" t="s">
        <v>205</v>
      </c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>
        <f>SUM(D94:M94)</f>
        <v>0</v>
      </c>
      <c r="O94" s="7">
        <f>(E94*10+F94*15+G94*100+H94*300+I94*80+J94*200+K94*80+L94*15+M94*15)/1000</f>
        <v>0</v>
      </c>
      <c r="P94" s="11"/>
      <c r="Q94" s="11"/>
      <c r="R94" s="11"/>
      <c r="S94" s="11"/>
      <c r="T94" s="11"/>
      <c r="U94" s="11"/>
      <c r="V94" s="11"/>
      <c r="W94" s="11"/>
      <c r="X94" s="11"/>
      <c r="Z94" s="11"/>
      <c r="AA94" s="11"/>
      <c r="AB94" s="11"/>
      <c r="AC94" s="11"/>
    </row>
    <row r="95" spans="1:29" ht="15.75" customHeight="1">
      <c r="A95" s="7">
        <v>88</v>
      </c>
      <c r="B95" s="8" t="s">
        <v>211</v>
      </c>
      <c r="C95" s="8" t="s">
        <v>212</v>
      </c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>
        <f>SUM(D95:M95)</f>
        <v>0</v>
      </c>
      <c r="O95" s="7">
        <f>(E95*10+F95*15+G95*100+H95*300+I95*80+J95*200+K95*80+L95*15+M95*15)/1000</f>
        <v>0</v>
      </c>
      <c r="P95" s="11"/>
      <c r="Q95" s="11"/>
      <c r="R95" s="11"/>
      <c r="S95" s="11"/>
      <c r="T95" s="11"/>
      <c r="U95" s="11"/>
      <c r="V95" s="11"/>
      <c r="W95" s="11"/>
      <c r="X95" s="11"/>
      <c r="Z95" s="11"/>
      <c r="AA95" s="11"/>
      <c r="AB95" s="11"/>
      <c r="AC95" s="11"/>
    </row>
    <row r="96" spans="1:29" ht="15.75" customHeight="1">
      <c r="A96" s="7">
        <v>89</v>
      </c>
      <c r="B96" s="7" t="s">
        <v>213</v>
      </c>
      <c r="C96" s="7" t="s">
        <v>214</v>
      </c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>
        <f>SUM(D96:M96)</f>
        <v>0</v>
      </c>
      <c r="O96" s="7">
        <f>(E96*10+F96*15+G96*100+H96*300+I96*80+J96*200+K96*80+L96*15+M96*15)/1000</f>
        <v>0</v>
      </c>
      <c r="P96" s="11"/>
      <c r="Q96" s="11"/>
      <c r="R96" s="11"/>
      <c r="S96" s="11"/>
      <c r="T96" s="11"/>
      <c r="U96" s="11"/>
      <c r="V96" s="11"/>
      <c r="W96" s="11"/>
      <c r="X96" s="11"/>
      <c r="Z96" s="11"/>
      <c r="AA96" s="11"/>
      <c r="AB96" s="11"/>
      <c r="AC96" s="11"/>
    </row>
    <row r="97" spans="1:29" ht="15.75" customHeight="1">
      <c r="A97" s="7">
        <v>90</v>
      </c>
      <c r="B97" s="7" t="s">
        <v>215</v>
      </c>
      <c r="C97" s="7" t="s">
        <v>216</v>
      </c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>
        <f>SUM(D97:M97)</f>
        <v>0</v>
      </c>
      <c r="O97" s="7">
        <f>(E97*10+F97*15+G97*100+H97*300+I97*80+J97*200+K97*80+L97*15+M97*15)/1000</f>
        <v>0</v>
      </c>
      <c r="P97" s="11"/>
      <c r="Q97" s="11"/>
      <c r="R97" s="11"/>
      <c r="S97" s="11"/>
      <c r="T97" s="11"/>
      <c r="U97" s="11"/>
      <c r="V97" s="11"/>
      <c r="W97" s="11"/>
      <c r="X97" s="11"/>
      <c r="Z97" s="11"/>
      <c r="AA97" s="11"/>
      <c r="AB97" s="11"/>
      <c r="AC97" s="11"/>
    </row>
    <row r="98" spans="1:29" ht="15.75" customHeight="1">
      <c r="A98" s="7">
        <v>91</v>
      </c>
      <c r="B98" s="13" t="s">
        <v>217</v>
      </c>
      <c r="C98" s="7" t="s">
        <v>217</v>
      </c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>
        <f>SUM(D98:M98)</f>
        <v>0</v>
      </c>
      <c r="O98" s="7">
        <f>(E98*10+F98*15+G98*100+H98*300+I98*80+J98*200+K98*80+L98*15+M98*15)/1000</f>
        <v>0</v>
      </c>
      <c r="P98" s="11"/>
      <c r="Q98" s="11"/>
      <c r="R98" s="11"/>
      <c r="S98" s="11"/>
      <c r="T98" s="11"/>
      <c r="U98" s="11"/>
      <c r="V98" s="11"/>
      <c r="W98" s="11"/>
      <c r="X98" s="11"/>
      <c r="Z98" s="11"/>
      <c r="AA98" s="11"/>
      <c r="AB98" s="11"/>
      <c r="AC98" s="11"/>
    </row>
    <row r="99" spans="1:29" ht="15.75" customHeight="1">
      <c r="A99" s="7">
        <v>92</v>
      </c>
      <c r="B99" s="14" t="s">
        <v>218</v>
      </c>
      <c r="C99" s="7" t="s">
        <v>217</v>
      </c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>
        <f>SUM(D99:M99)</f>
        <v>0</v>
      </c>
      <c r="O99" s="7">
        <f>(E99*10+F99*15+G99*100+H99*300+I99*80+J99*200+K99*80+L99*15+M99*15)/1000</f>
        <v>0</v>
      </c>
      <c r="P99" s="11"/>
      <c r="Q99" s="11"/>
      <c r="R99" s="11"/>
      <c r="S99" s="11"/>
      <c r="T99" s="11"/>
      <c r="U99" s="11"/>
      <c r="V99" s="11"/>
      <c r="W99" s="11"/>
      <c r="X99" s="11"/>
      <c r="Z99" s="11"/>
      <c r="AA99" s="11"/>
      <c r="AB99" s="11"/>
      <c r="AC99" s="11"/>
    </row>
    <row r="100" spans="1:29" ht="15.75" customHeight="1">
      <c r="A100" s="7">
        <v>93</v>
      </c>
      <c r="B100" s="14" t="s">
        <v>219</v>
      </c>
      <c r="C100" s="7" t="s">
        <v>217</v>
      </c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>
        <f>SUM(D100:M100)</f>
        <v>0</v>
      </c>
      <c r="O100" s="7">
        <f>(E100*10+F100*15+G100*100+H100*300+I100*80+J100*200+K100*80+L100*15+M100*15)/1000</f>
        <v>0</v>
      </c>
      <c r="P100" s="11"/>
      <c r="Q100" s="11"/>
      <c r="R100" s="11"/>
      <c r="S100" s="11"/>
      <c r="T100" s="11"/>
      <c r="U100" s="11"/>
      <c r="V100" s="11"/>
      <c r="W100" s="11"/>
      <c r="X100" s="11"/>
      <c r="Z100" s="11"/>
      <c r="AA100" s="11"/>
      <c r="AB100" s="11"/>
      <c r="AC100" s="11"/>
    </row>
    <row r="101" spans="1:29" ht="15.75" customHeight="1">
      <c r="A101" s="7">
        <v>95</v>
      </c>
      <c r="B101" s="13" t="s">
        <v>220</v>
      </c>
      <c r="C101" s="13" t="s">
        <v>220</v>
      </c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>
        <f>SUM(D101:M101)</f>
        <v>0</v>
      </c>
      <c r="O101" s="7">
        <f>(E101*10+F101*15+G101*100+H101*300+I101*80+J101*200+K101*80+L101*15+M101*15)/1000</f>
        <v>0</v>
      </c>
      <c r="P101" s="11"/>
      <c r="Q101" s="11"/>
      <c r="R101" s="11"/>
      <c r="S101" s="11"/>
      <c r="T101" s="11"/>
      <c r="U101" s="11"/>
      <c r="V101" s="11"/>
      <c r="W101" s="11"/>
      <c r="X101" s="11"/>
      <c r="Z101" s="11"/>
      <c r="AA101" s="11"/>
      <c r="AB101" s="11"/>
      <c r="AC101" s="11"/>
    </row>
    <row r="102" spans="1:29" ht="15.75" customHeight="1">
      <c r="A102" s="7">
        <v>96</v>
      </c>
      <c r="B102" s="13" t="s">
        <v>221</v>
      </c>
      <c r="C102" s="13" t="s">
        <v>221</v>
      </c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>
        <f>SUM(D102:M102)</f>
        <v>0</v>
      </c>
      <c r="O102" s="7">
        <f>(E102*10+F102*15+G102*100+H102*300+I102*80+J102*200+K102*80+L102*15+M102*15)/1000</f>
        <v>0</v>
      </c>
      <c r="P102" s="11"/>
      <c r="Q102" s="11"/>
      <c r="R102" s="11"/>
      <c r="S102" s="11"/>
      <c r="T102" s="11"/>
      <c r="U102" s="11"/>
      <c r="V102" s="11"/>
      <c r="W102" s="11"/>
      <c r="X102" s="11"/>
      <c r="Z102" s="11"/>
      <c r="AA102" s="11"/>
      <c r="AB102" s="11"/>
      <c r="AC102" s="11"/>
    </row>
    <row r="103" spans="1:29" ht="15.75" customHeight="1">
      <c r="A103" s="7">
        <v>97</v>
      </c>
      <c r="B103" s="14" t="s">
        <v>222</v>
      </c>
      <c r="C103" s="13" t="s">
        <v>221</v>
      </c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>
        <f>SUM(D103:M103)</f>
        <v>0</v>
      </c>
      <c r="O103" s="7">
        <f>(E103*10+F103*15+G103*100+H103*300+I103*80+J103*200+K103*80+L103*15+M103*15)/1000</f>
        <v>0</v>
      </c>
      <c r="P103" s="11"/>
      <c r="Q103" s="11"/>
      <c r="R103" s="11"/>
      <c r="S103" s="11"/>
      <c r="T103" s="11"/>
      <c r="U103" s="11"/>
      <c r="V103" s="11"/>
      <c r="W103" s="11"/>
      <c r="X103" s="11"/>
      <c r="Z103" s="11"/>
      <c r="AA103" s="11"/>
      <c r="AB103" s="11"/>
      <c r="AC103" s="11"/>
    </row>
    <row r="104" spans="1:29" ht="15.75" customHeight="1">
      <c r="A104" s="7">
        <v>98</v>
      </c>
      <c r="B104" s="13" t="s">
        <v>223</v>
      </c>
      <c r="C104" s="13" t="s">
        <v>223</v>
      </c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>
        <f>SUM(D104:M104)</f>
        <v>0</v>
      </c>
      <c r="O104" s="7">
        <f>(E104*10+F104*15+G104*100+H104*300+I104*80+J104*200+K104*80+L104*15+M104*15)/1000</f>
        <v>0</v>
      </c>
      <c r="P104" s="11"/>
      <c r="Q104" s="11"/>
      <c r="R104" s="11"/>
      <c r="S104" s="11"/>
      <c r="T104" s="11"/>
      <c r="U104" s="11"/>
      <c r="V104" s="11"/>
      <c r="W104" s="11"/>
      <c r="X104" s="11"/>
      <c r="Z104" s="11"/>
      <c r="AA104" s="11"/>
      <c r="AB104" s="11"/>
      <c r="AC104" s="11"/>
    </row>
    <row r="105" spans="1:29" ht="15.75" customHeight="1">
      <c r="A105" s="7">
        <v>99</v>
      </c>
      <c r="B105" s="13" t="s">
        <v>224</v>
      </c>
      <c r="C105" s="13" t="s">
        <v>224</v>
      </c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>
        <f>SUM(D105:M105)</f>
        <v>0</v>
      </c>
      <c r="O105" s="7">
        <f>(E105*10+F105*15+G105*100+H105*300+I105*80+J105*200+K105*80+L105*15+M105*15)/1000</f>
        <v>0</v>
      </c>
      <c r="P105" s="11"/>
      <c r="Q105" s="11"/>
      <c r="R105" s="11"/>
      <c r="S105" s="11"/>
      <c r="T105" s="11"/>
      <c r="U105" s="11"/>
      <c r="V105" s="11"/>
      <c r="W105" s="11"/>
      <c r="X105" s="11"/>
      <c r="Z105" s="11"/>
      <c r="AA105" s="11"/>
      <c r="AB105" s="11"/>
      <c r="AC105" s="11"/>
    </row>
    <row r="106" spans="1:29" ht="15.75" customHeight="1">
      <c r="A106" s="7">
        <v>100</v>
      </c>
      <c r="B106" s="13" t="s">
        <v>225</v>
      </c>
      <c r="C106" s="13" t="s">
        <v>225</v>
      </c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>
        <f>SUM(D106:M106)</f>
        <v>0</v>
      </c>
      <c r="O106" s="7">
        <f>(E106*10+F106*15+G106*100+H106*300+I106*80+J106*200+K106*80+L106*15+M106*15)/1000</f>
        <v>0</v>
      </c>
      <c r="P106" s="11"/>
      <c r="Q106" s="11"/>
      <c r="R106" s="11"/>
      <c r="S106" s="11"/>
      <c r="T106" s="11"/>
      <c r="U106" s="11"/>
      <c r="V106" s="11"/>
      <c r="W106" s="11"/>
      <c r="X106" s="11"/>
      <c r="Z106" s="11"/>
      <c r="AA106" s="11"/>
      <c r="AB106" s="11"/>
      <c r="AC106" s="11"/>
    </row>
    <row r="107" spans="1:29" ht="15.75" customHeight="1">
      <c r="A107" s="7">
        <v>101</v>
      </c>
      <c r="B107" s="13" t="s">
        <v>226</v>
      </c>
      <c r="C107" s="13" t="s">
        <v>226</v>
      </c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>
        <f>SUM(D107:M107)</f>
        <v>0</v>
      </c>
      <c r="O107" s="7">
        <f>(E107*10+F107*15+G107*100+H107*300+I107*80+J107*200+K107*80+L107*15+M107*15)/1000</f>
        <v>0</v>
      </c>
      <c r="P107" s="11"/>
      <c r="Q107" s="11"/>
      <c r="R107" s="11"/>
      <c r="S107" s="11"/>
      <c r="T107" s="11"/>
      <c r="U107" s="11"/>
      <c r="V107" s="11"/>
      <c r="W107" s="11"/>
      <c r="X107" s="11"/>
      <c r="Z107" s="11"/>
      <c r="AA107" s="11"/>
      <c r="AB107" s="11"/>
      <c r="AC107" s="11"/>
    </row>
    <row r="108" spans="1:29" ht="15.75" customHeight="1">
      <c r="A108" s="7">
        <v>102</v>
      </c>
      <c r="B108" s="13" t="s">
        <v>227</v>
      </c>
      <c r="C108" s="13" t="s">
        <v>227</v>
      </c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>
        <f>SUM(D108:M108)</f>
        <v>0</v>
      </c>
      <c r="O108" s="7">
        <f>(E108*10+F108*15+G108*100+H108*300+I108*80+J108*200+K108*80+L108*15+M108*15)/1000</f>
        <v>0</v>
      </c>
      <c r="P108" s="11"/>
      <c r="Q108" s="11"/>
      <c r="R108" s="11"/>
      <c r="S108" s="11"/>
      <c r="T108" s="11"/>
      <c r="U108" s="11"/>
      <c r="V108" s="11"/>
      <c r="W108" s="11"/>
      <c r="X108" s="11"/>
      <c r="Z108" s="11"/>
      <c r="AA108" s="11"/>
      <c r="AB108" s="11"/>
      <c r="AC108" s="11"/>
    </row>
    <row r="109" spans="1:29" ht="15.75" customHeight="1">
      <c r="A109" s="7">
        <v>103</v>
      </c>
      <c r="B109" s="13" t="s">
        <v>228</v>
      </c>
      <c r="C109" s="13" t="s">
        <v>229</v>
      </c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>
        <f>SUM(D109:M109)</f>
        <v>0</v>
      </c>
      <c r="O109" s="7">
        <f>(E109*10+F109*15+G109*100+H109*300+I109*80+J109*200+K109*80+L109*15+M109*15)/1000</f>
        <v>0</v>
      </c>
      <c r="P109" s="11"/>
      <c r="Q109" s="11"/>
      <c r="R109" s="11"/>
      <c r="S109" s="11"/>
      <c r="T109" s="11"/>
      <c r="U109" s="11"/>
      <c r="V109" s="11"/>
      <c r="W109" s="11"/>
      <c r="X109" s="11"/>
      <c r="Z109" s="11"/>
      <c r="AA109" s="11"/>
      <c r="AB109" s="11"/>
      <c r="AC109" s="11"/>
    </row>
    <row r="110" spans="1:29" ht="15.75" customHeight="1">
      <c r="A110" s="7">
        <v>104</v>
      </c>
      <c r="B110" s="15" t="s">
        <v>230</v>
      </c>
      <c r="C110" s="15" t="s">
        <v>217</v>
      </c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>
        <f>SUM(D110:M110)</f>
        <v>0</v>
      </c>
      <c r="O110" s="7">
        <f>(E110*10+F110*15+G110*100+H110*300+I110*80+J110*200+K110*80+L110*15+M110*15)/1000</f>
        <v>0</v>
      </c>
      <c r="P110" s="11"/>
      <c r="Q110" s="11"/>
      <c r="R110" s="11"/>
      <c r="S110" s="11"/>
      <c r="T110" s="11"/>
      <c r="U110" s="11"/>
      <c r="V110" s="11"/>
      <c r="W110" s="11"/>
      <c r="X110" s="11"/>
      <c r="Z110" s="11"/>
      <c r="AA110" s="11"/>
      <c r="AB110" s="11"/>
      <c r="AC110" s="11"/>
    </row>
    <row r="111" spans="1:29" ht="15.75" customHeight="1">
      <c r="A111" s="7">
        <v>105</v>
      </c>
      <c r="B111" s="15" t="s">
        <v>231</v>
      </c>
      <c r="C111" s="15" t="s">
        <v>62</v>
      </c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>
        <f>SUM(D111:M111)</f>
        <v>0</v>
      </c>
      <c r="O111" s="7">
        <f>(E111*10+F111*15+G111*100+H111*300+I111*80+J111*200+K111*80+L111*15+M111*15)/1000</f>
        <v>0</v>
      </c>
      <c r="P111" s="11"/>
      <c r="Q111" s="11"/>
      <c r="R111" s="11"/>
      <c r="S111" s="11"/>
      <c r="T111" s="11"/>
      <c r="U111" s="11"/>
      <c r="V111" s="11"/>
      <c r="W111" s="11"/>
      <c r="X111" s="11"/>
      <c r="Z111" s="11"/>
      <c r="AA111" s="11"/>
      <c r="AB111" s="11"/>
      <c r="AC111" s="11"/>
    </row>
    <row r="112" spans="1:29" ht="15.75" customHeight="1">
      <c r="A112" s="7">
        <v>107</v>
      </c>
      <c r="B112" s="15" t="s">
        <v>232</v>
      </c>
      <c r="C112" s="15" t="s">
        <v>62</v>
      </c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>
        <f>SUM(D112:M112)</f>
        <v>0</v>
      </c>
      <c r="O112" s="7">
        <f>(E112*10+F112*15+G112*100+H112*300+I112*80+J112*200+K112*80+L112*15+M112*15)/1000</f>
        <v>0</v>
      </c>
      <c r="P112" s="11"/>
      <c r="Q112" s="11"/>
      <c r="R112" s="11"/>
      <c r="S112" s="11"/>
      <c r="T112" s="11"/>
      <c r="U112" s="11"/>
      <c r="V112" s="11"/>
      <c r="W112" s="11"/>
      <c r="X112" s="11"/>
      <c r="Z112" s="11"/>
      <c r="AA112" s="11"/>
      <c r="AB112" s="11"/>
      <c r="AC112" s="11"/>
    </row>
    <row r="113" spans="1:29" ht="15.75" customHeight="1">
      <c r="A113" s="7">
        <v>108</v>
      </c>
      <c r="B113" s="15" t="s">
        <v>233</v>
      </c>
      <c r="C113" s="15" t="s">
        <v>234</v>
      </c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>
        <f>SUM(D113:M113)</f>
        <v>0</v>
      </c>
      <c r="O113" s="7">
        <f>(E113*10+F113*15+G113*100+H113*300+I113*80+J113*200+K113*80+L113*15+M113*15)/1000</f>
        <v>0</v>
      </c>
      <c r="P113" s="11"/>
      <c r="Q113" s="11"/>
      <c r="R113" s="11"/>
      <c r="S113" s="11"/>
      <c r="T113" s="11"/>
      <c r="U113" s="11"/>
      <c r="V113" s="11"/>
      <c r="W113" s="11"/>
      <c r="X113" s="11"/>
      <c r="Z113" s="11"/>
      <c r="AA113" s="11"/>
      <c r="AB113" s="11"/>
      <c r="AC113" s="11"/>
    </row>
    <row r="114" spans="1:29" ht="15.75" customHeight="1">
      <c r="A114" s="7">
        <v>109</v>
      </c>
      <c r="B114" s="15" t="s">
        <v>235</v>
      </c>
      <c r="C114" s="15" t="s">
        <v>121</v>
      </c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>
        <f>SUM(D114:M114)</f>
        <v>0</v>
      </c>
      <c r="O114" s="7">
        <f>(E114*10+F114*15+G114*100+H114*300+I114*80+J114*200+K114*80+L114*15+M114*15)/1000</f>
        <v>0</v>
      </c>
      <c r="P114" s="11"/>
      <c r="Q114" s="11"/>
      <c r="R114" s="11"/>
      <c r="S114" s="11"/>
      <c r="T114" s="11"/>
      <c r="U114" s="11"/>
      <c r="V114" s="11"/>
      <c r="W114" s="11"/>
      <c r="X114" s="11"/>
      <c r="Z114" s="11"/>
      <c r="AA114" s="11"/>
      <c r="AB114" s="11"/>
      <c r="AC114" s="11"/>
    </row>
    <row r="115" spans="1:29" ht="15.75" customHeight="1">
      <c r="A115" s="7">
        <v>110</v>
      </c>
      <c r="B115" s="15" t="s">
        <v>236</v>
      </c>
      <c r="C115" s="15" t="s">
        <v>121</v>
      </c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>
        <f>SUM(D115:M115)</f>
        <v>0</v>
      </c>
      <c r="O115" s="7">
        <f>(E115*10+F115*15+G115*100+H115*300+I115*80+J115*200+K115*80+L115*15+M115*15)/1000</f>
        <v>0</v>
      </c>
      <c r="P115" s="11"/>
      <c r="Q115" s="11"/>
      <c r="R115" s="11"/>
      <c r="S115" s="11"/>
      <c r="T115" s="11"/>
      <c r="U115" s="11"/>
      <c r="V115" s="11"/>
      <c r="W115" s="11"/>
      <c r="X115" s="11"/>
      <c r="Z115" s="11"/>
      <c r="AA115" s="11"/>
      <c r="AB115" s="11"/>
      <c r="AC115" s="11"/>
    </row>
    <row r="116" spans="1:29" ht="15.75" customHeight="1">
      <c r="A116" s="7">
        <v>111</v>
      </c>
      <c r="B116" s="15" t="s">
        <v>237</v>
      </c>
      <c r="C116" s="15" t="s">
        <v>238</v>
      </c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>
        <f>SUM(D116:M116)</f>
        <v>0</v>
      </c>
      <c r="O116" s="7">
        <f>(E116*10+F116*15+G116*100+H116*300+I116*80+J116*200+K116*80+L116*15+M116*15)/1000</f>
        <v>0</v>
      </c>
      <c r="P116" s="11"/>
      <c r="Q116" s="11"/>
      <c r="R116" s="11"/>
      <c r="S116" s="11"/>
      <c r="T116" s="11"/>
      <c r="U116" s="11"/>
      <c r="V116" s="11"/>
      <c r="W116" s="11"/>
      <c r="X116" s="11"/>
      <c r="Z116" s="11"/>
      <c r="AA116" s="11"/>
      <c r="AB116" s="11"/>
      <c r="AC116" s="11"/>
    </row>
    <row r="117" spans="1:29" ht="15.75" customHeight="1">
      <c r="A117" s="7">
        <v>112</v>
      </c>
      <c r="B117" s="15" t="s">
        <v>239</v>
      </c>
      <c r="C117" s="15" t="s">
        <v>238</v>
      </c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>
        <f>SUM(D117:M117)</f>
        <v>0</v>
      </c>
      <c r="O117" s="7">
        <f>(E117*10+F117*15+G117*100+H117*300+I117*80+J117*200+K117*80+L117*15+M117*15)/1000</f>
        <v>0</v>
      </c>
      <c r="P117" s="11"/>
      <c r="Q117" s="11"/>
      <c r="R117" s="11"/>
      <c r="S117" s="11"/>
      <c r="T117" s="11"/>
      <c r="U117" s="11"/>
      <c r="V117" s="11"/>
      <c r="W117" s="11"/>
      <c r="X117" s="11"/>
      <c r="Z117" s="11"/>
      <c r="AA117" s="11"/>
      <c r="AB117" s="11"/>
      <c r="AC117" s="11"/>
    </row>
    <row r="118" spans="1:29" ht="15.75" customHeight="1">
      <c r="A118" s="7">
        <v>113</v>
      </c>
      <c r="B118" s="15" t="s">
        <v>240</v>
      </c>
      <c r="C118" s="15" t="s">
        <v>241</v>
      </c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>
        <f>SUM(D118:M118)</f>
        <v>0</v>
      </c>
      <c r="O118" s="7">
        <f>(E118*10+F118*15+G118*100+H118*300+I118*80+J118*200+K118*80+L118*15+M118*15)/1000</f>
        <v>0</v>
      </c>
      <c r="P118" s="11"/>
      <c r="Q118" s="11"/>
      <c r="R118" s="11"/>
      <c r="S118" s="11"/>
      <c r="T118" s="11"/>
      <c r="U118" s="11"/>
      <c r="V118" s="11"/>
      <c r="W118" s="11"/>
      <c r="X118" s="11"/>
      <c r="Z118" s="11"/>
      <c r="AA118" s="11"/>
      <c r="AB118" s="11"/>
      <c r="AC118" s="11"/>
    </row>
    <row r="119" spans="1:29" ht="15.75" customHeight="1">
      <c r="A119" s="7">
        <v>116</v>
      </c>
      <c r="B119" s="15" t="s">
        <v>242</v>
      </c>
      <c r="C119" s="15" t="s">
        <v>121</v>
      </c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>
        <f>SUM(D119:M119)</f>
        <v>0</v>
      </c>
      <c r="O119" s="7">
        <f>(E119*10+F119*15+G119*100+H119*300+I119*80+J119*200+K119*80+L119*15+M119*15)/1000</f>
        <v>0</v>
      </c>
      <c r="P119" s="11"/>
      <c r="Q119" s="11"/>
      <c r="R119" s="11"/>
      <c r="S119" s="11"/>
      <c r="T119" s="11"/>
      <c r="U119" s="11"/>
      <c r="V119" s="11"/>
      <c r="W119" s="11"/>
      <c r="X119" s="11"/>
      <c r="Z119" s="11"/>
      <c r="AA119" s="11"/>
      <c r="AB119" s="11"/>
      <c r="AC119" s="11"/>
    </row>
    <row r="120" spans="1:29" ht="15.75" customHeight="1">
      <c r="A120" s="7">
        <v>117</v>
      </c>
      <c r="B120" s="12" t="s">
        <v>243</v>
      </c>
      <c r="C120" s="15" t="s">
        <v>121</v>
      </c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>
        <f>SUM(D120:M120)</f>
        <v>0</v>
      </c>
      <c r="O120" s="7">
        <f>(E120*10+F120*15+G120*100+H120*300+I120*80+J120*200+K120*80+L120*15+M120*15)/1000</f>
        <v>0</v>
      </c>
      <c r="P120" s="11"/>
      <c r="Q120" s="11"/>
      <c r="R120" s="11"/>
      <c r="S120" s="11"/>
      <c r="T120" s="11"/>
      <c r="U120" s="11"/>
      <c r="V120" s="11"/>
      <c r="W120" s="11"/>
      <c r="X120" s="11"/>
      <c r="Z120" s="11"/>
      <c r="AA120" s="11"/>
      <c r="AB120" s="11"/>
      <c r="AC120" s="11"/>
    </row>
    <row r="121" spans="1:29" ht="15.75" customHeight="1">
      <c r="A121" s="7">
        <v>118</v>
      </c>
      <c r="B121" s="15" t="s">
        <v>244</v>
      </c>
      <c r="C121" s="15" t="s">
        <v>245</v>
      </c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>
        <f>SUM(D121:M121)</f>
        <v>0</v>
      </c>
      <c r="O121" s="7">
        <f>(E121*10+F121*15+G121*100+H121*300+I121*80+J121*200+K121*80+L121*15+M121*15)/1000</f>
        <v>0</v>
      </c>
      <c r="P121" s="11"/>
      <c r="Q121" s="11"/>
      <c r="R121" s="11"/>
      <c r="S121" s="11"/>
      <c r="T121" s="11"/>
      <c r="U121" s="11"/>
      <c r="V121" s="11"/>
      <c r="W121" s="11"/>
      <c r="X121" s="11"/>
      <c r="Z121" s="11"/>
      <c r="AA121" s="11"/>
      <c r="AB121" s="11"/>
      <c r="AC121" s="11"/>
    </row>
    <row r="122" spans="1:29" ht="15.75" customHeight="1">
      <c r="A122" s="7">
        <v>119</v>
      </c>
      <c r="B122" s="15" t="s">
        <v>246</v>
      </c>
      <c r="C122" s="15" t="s">
        <v>247</v>
      </c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>
        <f>SUM(D122:M122)</f>
        <v>0</v>
      </c>
      <c r="O122" s="7">
        <f>(E122*10+F122*15+G122*100+H122*300+I122*80+J122*200+K122*80+L122*15+M122*15)/1000</f>
        <v>0</v>
      </c>
      <c r="P122" s="11"/>
      <c r="Q122" s="11"/>
      <c r="R122" s="11"/>
      <c r="S122" s="11"/>
      <c r="T122" s="11"/>
      <c r="U122" s="11"/>
      <c r="V122" s="11"/>
      <c r="W122" s="11"/>
      <c r="X122" s="11"/>
      <c r="Z122" s="11"/>
      <c r="AA122" s="11"/>
      <c r="AB122" s="11"/>
      <c r="AC122" s="11"/>
    </row>
    <row r="123" spans="1:29" ht="15.75" customHeight="1">
      <c r="A123" s="7">
        <v>120</v>
      </c>
      <c r="B123" s="15" t="s">
        <v>248</v>
      </c>
      <c r="C123" s="15" t="s">
        <v>249</v>
      </c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>
        <f>SUM(D123:M123)</f>
        <v>0</v>
      </c>
      <c r="O123" s="7">
        <f>(E123*10+F123*15+G123*100+H123*300+I123*80+J123*200+K123*80+L123*15+M123*15)/1000</f>
        <v>0</v>
      </c>
      <c r="P123" s="11"/>
      <c r="Q123" s="11"/>
      <c r="R123" s="11"/>
      <c r="S123" s="11"/>
      <c r="T123" s="11"/>
      <c r="U123" s="11"/>
      <c r="V123" s="11"/>
      <c r="W123" s="11"/>
      <c r="X123" s="11"/>
      <c r="Z123" s="11"/>
      <c r="AA123" s="11"/>
      <c r="AB123" s="11"/>
      <c r="AC123" s="11"/>
    </row>
    <row r="124" spans="1:29" ht="15.75" customHeight="1">
      <c r="A124" s="7">
        <v>121</v>
      </c>
      <c r="B124" s="15" t="s">
        <v>250</v>
      </c>
      <c r="C124" s="15" t="s">
        <v>251</v>
      </c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>
        <f>SUM(D124:M124)</f>
        <v>0</v>
      </c>
      <c r="O124" s="7">
        <f>(E124*10+F124*15+G124*100+H124*300+I124*80+J124*200+K124*80+L124*15+M124*15)/1000</f>
        <v>0</v>
      </c>
      <c r="P124" s="11"/>
      <c r="Q124" s="11"/>
      <c r="R124" s="11"/>
      <c r="S124" s="11"/>
      <c r="T124" s="11"/>
      <c r="U124" s="11"/>
      <c r="V124" s="11"/>
      <c r="W124" s="11"/>
      <c r="X124" s="11"/>
      <c r="Z124" s="11" t="s">
        <v>252</v>
      </c>
      <c r="AA124" s="11"/>
      <c r="AB124" s="11"/>
      <c r="AC124" s="11"/>
    </row>
    <row r="125" spans="1:29" ht="15.75" customHeight="1">
      <c r="A125" s="7">
        <v>122</v>
      </c>
      <c r="B125" s="12" t="s">
        <v>253</v>
      </c>
      <c r="C125" s="15" t="s">
        <v>251</v>
      </c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>
        <f>SUM(D125:M125)</f>
        <v>0</v>
      </c>
      <c r="O125" s="7">
        <f>(E125*10+F125*15+G125*100+H125*300+I125*80+J125*200+K125*80+L125*15+M125*15)/1000</f>
        <v>0</v>
      </c>
      <c r="P125" s="11"/>
      <c r="Q125" s="11"/>
      <c r="R125" s="11"/>
      <c r="S125" s="11"/>
      <c r="T125" s="11"/>
      <c r="U125" s="11"/>
      <c r="V125" s="11"/>
      <c r="W125" s="11"/>
      <c r="X125" s="11"/>
      <c r="Z125" s="11"/>
      <c r="AA125" s="11"/>
      <c r="AB125" s="11"/>
      <c r="AC125" s="11"/>
    </row>
    <row r="126" spans="1:29" ht="15.75" customHeight="1">
      <c r="A126" s="7">
        <v>123</v>
      </c>
      <c r="B126" s="15" t="s">
        <v>254</v>
      </c>
      <c r="C126" s="15" t="s">
        <v>255</v>
      </c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>
        <f>SUM(D126:M126)</f>
        <v>0</v>
      </c>
      <c r="O126" s="7">
        <f>(E126*10+F126*15+G126*100+H126*300+I126*80+J126*200+K126*80+L126*15+M126*15)/1000</f>
        <v>0</v>
      </c>
      <c r="P126" s="11"/>
      <c r="Q126" s="11"/>
      <c r="R126" s="11"/>
      <c r="S126" s="11"/>
      <c r="T126" s="11"/>
      <c r="U126" s="11"/>
      <c r="V126" s="11"/>
      <c r="W126" s="11"/>
      <c r="X126" s="11"/>
      <c r="Z126" s="11"/>
      <c r="AA126" s="11"/>
      <c r="AB126" s="11"/>
      <c r="AC126" s="11"/>
    </row>
    <row r="127" spans="1:29" ht="15.75" customHeight="1">
      <c r="N127" s="1"/>
    </row>
    <row r="132" spans="3:5" ht="12.75">
      <c r="C132" s="2" t="s">
        <v>256</v>
      </c>
      <c r="D132" s="2"/>
    </row>
    <row r="133" spans="3:5" ht="12.75">
      <c r="C133" s="1" t="s">
        <v>257</v>
      </c>
      <c r="D133" s="1"/>
    </row>
    <row r="134" spans="3:5" ht="12.75">
      <c r="C134" s="1" t="s">
        <v>258</v>
      </c>
      <c r="D134" s="1"/>
    </row>
    <row r="135" spans="3:5" ht="12.75">
      <c r="C135" s="1" t="s">
        <v>259</v>
      </c>
      <c r="D135" s="1"/>
    </row>
    <row r="136" spans="3:5" ht="12.75">
      <c r="C136" s="1" t="s">
        <v>260</v>
      </c>
      <c r="D136" s="1"/>
    </row>
    <row r="137" spans="3:5" ht="12.75">
      <c r="C137" s="1" t="s">
        <v>261</v>
      </c>
      <c r="D137" s="1"/>
    </row>
    <row r="138" spans="3:5" ht="12.75">
      <c r="C138" s="1" t="s">
        <v>262</v>
      </c>
      <c r="D138" s="1"/>
    </row>
    <row r="139" spans="3:5" ht="12.75">
      <c r="C139" s="1" t="s">
        <v>263</v>
      </c>
      <c r="D139" s="1"/>
    </row>
    <row r="140" spans="3:5" ht="12.75">
      <c r="C140" s="1" t="s">
        <v>264</v>
      </c>
      <c r="D140" s="1"/>
    </row>
    <row r="141" spans="3:5" ht="12.75">
      <c r="C141" s="1" t="s">
        <v>265</v>
      </c>
      <c r="D141" s="1"/>
    </row>
    <row r="142" spans="3:5" ht="12.75">
      <c r="C142" s="1" t="s">
        <v>266</v>
      </c>
      <c r="D142" s="1"/>
    </row>
    <row r="143" spans="3:5" ht="12.75">
      <c r="C143" s="2" t="s">
        <v>267</v>
      </c>
      <c r="D143" s="2"/>
      <c r="E143" s="1" t="s">
        <v>268</v>
      </c>
    </row>
    <row r="144" spans="3:5" ht="12.75">
      <c r="E144" s="1" t="s">
        <v>269</v>
      </c>
    </row>
    <row r="146" spans="3:5" ht="12.75">
      <c r="C146" s="2" t="s">
        <v>270</v>
      </c>
      <c r="D146" s="2"/>
      <c r="E146" s="1" t="s">
        <v>271</v>
      </c>
    </row>
    <row r="147" spans="3:5" ht="12.75">
      <c r="C147" s="2" t="s">
        <v>272</v>
      </c>
      <c r="E147" s="1" t="s">
        <v>273</v>
      </c>
    </row>
  </sheetData>
  <sortState xmlns:xlrd2="http://schemas.microsoft.com/office/spreadsheetml/2017/richdata2" ref="A3:X126">
    <sortCondition descending="1" ref="W3:W126"/>
  </sortState>
  <mergeCells count="3">
    <mergeCell ref="Z1:AB1"/>
    <mergeCell ref="E1:M1"/>
    <mergeCell ref="P1:X1"/>
  </mergeCells>
  <phoneticPr fontId="7" type="noConversion"/>
  <pageMargins left="0.25" right="0.25" top="0.75" bottom="0.75" header="0.3" footer="0.3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N86"/>
  <sheetViews>
    <sheetView topLeftCell="A72" workbookViewId="0">
      <selection activeCell="C3" sqref="C3"/>
    </sheetView>
  </sheetViews>
  <sheetFormatPr defaultColWidth="12.5703125" defaultRowHeight="15.75" customHeight="1"/>
  <cols>
    <col min="1" max="1" width="5.5703125" customWidth="1"/>
    <col min="2" max="2" width="29" customWidth="1"/>
    <col min="3" max="3" width="29.5703125" customWidth="1"/>
  </cols>
  <sheetData>
    <row r="1" spans="1:6">
      <c r="A1" s="1" t="s">
        <v>274</v>
      </c>
    </row>
    <row r="2" spans="1:6">
      <c r="A2" s="1" t="s">
        <v>275</v>
      </c>
      <c r="B2" s="1" t="s">
        <v>276</v>
      </c>
      <c r="C2" s="1" t="s">
        <v>277</v>
      </c>
      <c r="D2" s="1" t="s">
        <v>278</v>
      </c>
      <c r="E2" s="1" t="s">
        <v>279</v>
      </c>
      <c r="F2" s="1" t="s">
        <v>280</v>
      </c>
    </row>
    <row r="3" spans="1:6">
      <c r="A3" s="1">
        <v>1</v>
      </c>
      <c r="B3" s="1" t="s">
        <v>281</v>
      </c>
      <c r="D3" s="12" t="s">
        <v>101</v>
      </c>
      <c r="E3" t="s">
        <v>282</v>
      </c>
    </row>
    <row r="4" spans="1:6">
      <c r="A4" s="1">
        <v>2</v>
      </c>
      <c r="B4" s="1" t="s">
        <v>283</v>
      </c>
      <c r="C4">
        <v>0</v>
      </c>
      <c r="D4" t="s">
        <v>284</v>
      </c>
      <c r="E4">
        <v>0</v>
      </c>
      <c r="F4">
        <v>0</v>
      </c>
    </row>
    <row r="5" spans="1:6">
      <c r="A5" s="1">
        <v>3</v>
      </c>
      <c r="B5" s="1" t="s">
        <v>285</v>
      </c>
      <c r="C5" s="8" t="s">
        <v>200</v>
      </c>
      <c r="D5" s="19" t="s">
        <v>201</v>
      </c>
      <c r="F5" s="1">
        <v>1</v>
      </c>
    </row>
    <row r="6" spans="1:6">
      <c r="D6" t="s">
        <v>284</v>
      </c>
      <c r="F6" s="1">
        <v>2</v>
      </c>
    </row>
    <row r="7" spans="1:6">
      <c r="D7" t="s">
        <v>284</v>
      </c>
      <c r="F7" s="1">
        <v>3</v>
      </c>
    </row>
    <row r="8" spans="1:6">
      <c r="A8" s="3">
        <v>4</v>
      </c>
      <c r="B8" s="3" t="s">
        <v>286</v>
      </c>
      <c r="C8" s="3"/>
      <c r="D8" s="3"/>
      <c r="E8" s="3"/>
      <c r="F8" s="3"/>
    </row>
    <row r="9" spans="1:6">
      <c r="A9" s="4">
        <v>45295</v>
      </c>
      <c r="B9" s="1" t="s">
        <v>287</v>
      </c>
      <c r="D9" t="s">
        <v>284</v>
      </c>
      <c r="F9" s="1">
        <v>1</v>
      </c>
    </row>
    <row r="10" spans="1:6">
      <c r="D10" t="s">
        <v>284</v>
      </c>
      <c r="F10" s="1">
        <v>2</v>
      </c>
    </row>
    <row r="11" spans="1:6">
      <c r="D11" t="s">
        <v>284</v>
      </c>
      <c r="F11" s="1">
        <v>3</v>
      </c>
    </row>
    <row r="12" spans="1:6">
      <c r="A12" s="4">
        <v>45326</v>
      </c>
      <c r="B12" s="1" t="s">
        <v>288</v>
      </c>
      <c r="D12" t="s">
        <v>284</v>
      </c>
      <c r="F12" s="1">
        <v>1</v>
      </c>
    </row>
    <row r="13" spans="1:6">
      <c r="D13" t="s">
        <v>284</v>
      </c>
      <c r="F13" s="1">
        <v>2</v>
      </c>
    </row>
    <row r="14" spans="1:6">
      <c r="D14" t="s">
        <v>284</v>
      </c>
      <c r="F14" s="1">
        <v>3</v>
      </c>
    </row>
    <row r="15" spans="1:6">
      <c r="A15" s="4">
        <v>45355</v>
      </c>
      <c r="B15" s="1" t="s">
        <v>289</v>
      </c>
      <c r="D15" t="s">
        <v>284</v>
      </c>
      <c r="F15" s="1">
        <v>1</v>
      </c>
    </row>
    <row r="16" spans="1:6">
      <c r="D16" t="s">
        <v>284</v>
      </c>
      <c r="F16" s="1">
        <v>2</v>
      </c>
    </row>
    <row r="17" spans="1:6">
      <c r="D17" t="s">
        <v>284</v>
      </c>
      <c r="F17" s="1">
        <v>3</v>
      </c>
    </row>
    <row r="18" spans="1:6">
      <c r="A18" s="4">
        <v>45386</v>
      </c>
      <c r="B18" s="1" t="s">
        <v>290</v>
      </c>
      <c r="C18" t="s">
        <v>291</v>
      </c>
      <c r="D18" t="s">
        <v>284</v>
      </c>
      <c r="F18" s="1">
        <v>1</v>
      </c>
    </row>
    <row r="19" spans="1:6">
      <c r="D19" t="s">
        <v>284</v>
      </c>
      <c r="F19" s="1">
        <v>2</v>
      </c>
    </row>
    <row r="20" spans="1:6">
      <c r="A20" s="1"/>
      <c r="D20" t="s">
        <v>284</v>
      </c>
      <c r="F20" s="1">
        <v>3</v>
      </c>
    </row>
    <row r="21" spans="1:6">
      <c r="A21" s="3">
        <v>5</v>
      </c>
      <c r="B21" s="3" t="s">
        <v>292</v>
      </c>
      <c r="C21" s="3"/>
      <c r="D21" s="3"/>
      <c r="E21" s="3"/>
      <c r="F21" s="3"/>
    </row>
    <row r="22" spans="1:6">
      <c r="A22" s="4">
        <v>45296</v>
      </c>
      <c r="B22" s="1" t="s">
        <v>293</v>
      </c>
      <c r="C22" s="8" t="s">
        <v>71</v>
      </c>
      <c r="D22" s="8" t="s">
        <v>72</v>
      </c>
      <c r="E22" s="11">
        <v>3646</v>
      </c>
      <c r="F22" s="1">
        <v>1</v>
      </c>
    </row>
    <row r="23" spans="1:6">
      <c r="C23" s="8" t="s">
        <v>74</v>
      </c>
      <c r="D23" s="8" t="s">
        <v>75</v>
      </c>
      <c r="E23" s="11">
        <v>2763</v>
      </c>
      <c r="F23" s="1">
        <v>2</v>
      </c>
    </row>
    <row r="24" spans="1:6">
      <c r="C24" s="15" t="s">
        <v>79</v>
      </c>
      <c r="D24" s="15" t="s">
        <v>80</v>
      </c>
      <c r="E24" s="11">
        <v>1620</v>
      </c>
      <c r="F24" s="1">
        <v>3</v>
      </c>
    </row>
    <row r="25" spans="1:6">
      <c r="A25" s="4">
        <v>45327</v>
      </c>
      <c r="B25" s="1" t="s">
        <v>294</v>
      </c>
      <c r="C25" s="8" t="s">
        <v>45</v>
      </c>
      <c r="D25" s="11" t="s">
        <v>46</v>
      </c>
      <c r="E25" s="11">
        <v>1036</v>
      </c>
      <c r="F25" s="1">
        <v>1</v>
      </c>
    </row>
    <row r="26" spans="1:6">
      <c r="A26" s="1"/>
      <c r="C26" s="8" t="s">
        <v>50</v>
      </c>
      <c r="D26" s="8" t="s">
        <v>51</v>
      </c>
      <c r="E26" s="11">
        <v>875</v>
      </c>
      <c r="F26" s="1">
        <v>2</v>
      </c>
    </row>
    <row r="27" spans="1:6">
      <c r="A27" s="1"/>
      <c r="C27" s="8" t="s">
        <v>57</v>
      </c>
      <c r="D27" s="9" t="s">
        <v>58</v>
      </c>
      <c r="E27" s="11">
        <v>640</v>
      </c>
      <c r="F27" s="1">
        <v>3</v>
      </c>
    </row>
    <row r="28" spans="1:6">
      <c r="A28" s="4">
        <v>45356</v>
      </c>
      <c r="B28" s="1" t="s">
        <v>295</v>
      </c>
      <c r="C28" s="15" t="s">
        <v>39</v>
      </c>
      <c r="D28" s="15" t="s">
        <v>40</v>
      </c>
      <c r="E28" s="11">
        <v>978</v>
      </c>
      <c r="F28" s="1">
        <v>1</v>
      </c>
    </row>
    <row r="29" spans="1:6">
      <c r="C29" s="11" t="s">
        <v>106</v>
      </c>
      <c r="D29" s="11" t="s">
        <v>107</v>
      </c>
      <c r="E29" s="11">
        <v>955</v>
      </c>
      <c r="F29" s="1">
        <v>2</v>
      </c>
    </row>
    <row r="30" spans="1:6">
      <c r="C30" s="8" t="s">
        <v>94</v>
      </c>
      <c r="D30" s="8" t="s">
        <v>95</v>
      </c>
      <c r="E30" s="11">
        <v>695</v>
      </c>
      <c r="F30" s="1">
        <v>3</v>
      </c>
    </row>
    <row r="31" spans="1:6">
      <c r="A31" s="4">
        <v>45387</v>
      </c>
      <c r="B31" s="1" t="s">
        <v>296</v>
      </c>
      <c r="E31" t="s">
        <v>291</v>
      </c>
      <c r="F31" s="1">
        <v>1</v>
      </c>
    </row>
    <row r="32" spans="1:6">
      <c r="A32" s="1"/>
      <c r="E32" t="s">
        <v>291</v>
      </c>
      <c r="F32" s="1">
        <v>2</v>
      </c>
    </row>
    <row r="33" spans="1:6">
      <c r="A33" s="1"/>
      <c r="E33" t="s">
        <v>291</v>
      </c>
      <c r="F33" s="1">
        <v>3</v>
      </c>
    </row>
    <row r="34" spans="1:6">
      <c r="A34" s="4">
        <v>45417</v>
      </c>
      <c r="B34" s="1" t="s">
        <v>297</v>
      </c>
      <c r="C34" s="8" t="s">
        <v>33</v>
      </c>
      <c r="D34" s="8" t="s">
        <v>34</v>
      </c>
      <c r="E34" s="11">
        <v>552</v>
      </c>
      <c r="F34" s="1">
        <v>1</v>
      </c>
    </row>
    <row r="35" spans="1:6">
      <c r="C35" s="8" t="s">
        <v>50</v>
      </c>
      <c r="D35" s="8" t="s">
        <v>51</v>
      </c>
      <c r="E35" s="11">
        <v>503</v>
      </c>
      <c r="F35" s="1">
        <v>2</v>
      </c>
    </row>
    <row r="36" spans="1:6">
      <c r="A36" s="1"/>
      <c r="C36" s="8" t="s">
        <v>57</v>
      </c>
      <c r="D36" s="9" t="s">
        <v>291</v>
      </c>
      <c r="E36" s="11">
        <v>454</v>
      </c>
      <c r="F36" s="1">
        <v>3</v>
      </c>
    </row>
    <row r="37" spans="1:6">
      <c r="A37" s="4">
        <v>45448</v>
      </c>
      <c r="B37" s="1" t="s">
        <v>298</v>
      </c>
      <c r="C37" s="8" t="s">
        <v>22</v>
      </c>
      <c r="D37" s="8" t="s">
        <v>23</v>
      </c>
      <c r="E37" s="11">
        <v>423</v>
      </c>
      <c r="F37" s="1">
        <v>1</v>
      </c>
    </row>
    <row r="38" spans="1:6">
      <c r="C38" s="8" t="s">
        <v>74</v>
      </c>
      <c r="D38" s="8" t="s">
        <v>75</v>
      </c>
      <c r="E38" s="11">
        <v>246</v>
      </c>
      <c r="F38" s="1">
        <v>2</v>
      </c>
    </row>
    <row r="39" spans="1:6">
      <c r="A39" s="4"/>
      <c r="B39" s="1"/>
      <c r="C39" s="8" t="s">
        <v>50</v>
      </c>
      <c r="D39" s="8" t="s">
        <v>51</v>
      </c>
      <c r="E39" s="11">
        <v>97</v>
      </c>
      <c r="F39" s="1">
        <v>3</v>
      </c>
    </row>
    <row r="40" spans="1:6">
      <c r="A40" s="4">
        <v>45478</v>
      </c>
      <c r="B40" s="1" t="s">
        <v>299</v>
      </c>
      <c r="C40" t="s">
        <v>300</v>
      </c>
      <c r="E40">
        <v>962</v>
      </c>
      <c r="F40" s="1">
        <v>1</v>
      </c>
    </row>
    <row r="41" spans="1:6">
      <c r="E41" t="s">
        <v>291</v>
      </c>
      <c r="F41" s="1">
        <v>2</v>
      </c>
    </row>
    <row r="42" spans="1:6">
      <c r="A42" s="1"/>
      <c r="E42" t="s">
        <v>291</v>
      </c>
      <c r="F42" s="1">
        <v>3</v>
      </c>
    </row>
    <row r="43" spans="1:6">
      <c r="A43" s="4">
        <v>45509</v>
      </c>
      <c r="B43" s="1" t="s">
        <v>301</v>
      </c>
      <c r="C43" s="8" t="s">
        <v>33</v>
      </c>
      <c r="D43" s="8" t="s">
        <v>34</v>
      </c>
      <c r="E43" s="11">
        <v>361</v>
      </c>
      <c r="F43" s="24" t="s">
        <v>302</v>
      </c>
    </row>
    <row r="44" spans="1:6">
      <c r="C44" s="8" t="s">
        <v>22</v>
      </c>
      <c r="D44" s="8" t="s">
        <v>23</v>
      </c>
      <c r="E44" s="11">
        <v>234</v>
      </c>
      <c r="F44" s="24" t="s">
        <v>303</v>
      </c>
    </row>
    <row r="45" spans="1:6">
      <c r="A45" s="1"/>
      <c r="C45" s="8" t="s">
        <v>57</v>
      </c>
      <c r="D45" s="9" t="s">
        <v>291</v>
      </c>
      <c r="E45" s="11">
        <v>173</v>
      </c>
      <c r="F45" s="24" t="s">
        <v>304</v>
      </c>
    </row>
    <row r="46" spans="1:6">
      <c r="A46" s="4">
        <v>45540</v>
      </c>
      <c r="B46" s="1" t="s">
        <v>305</v>
      </c>
      <c r="C46" s="8" t="s">
        <v>98</v>
      </c>
      <c r="D46" s="8" t="s">
        <v>99</v>
      </c>
      <c r="E46" s="11">
        <v>862</v>
      </c>
      <c r="F46" s="1">
        <v>1</v>
      </c>
    </row>
    <row r="47" spans="1:6">
      <c r="C47" s="8" t="s">
        <v>22</v>
      </c>
      <c r="D47" s="8" t="s">
        <v>23</v>
      </c>
      <c r="E47" s="11">
        <v>594</v>
      </c>
      <c r="F47" s="1">
        <v>2</v>
      </c>
    </row>
    <row r="48" spans="1:6">
      <c r="C48" s="8" t="s">
        <v>91</v>
      </c>
      <c r="D48" s="8" t="s">
        <v>92</v>
      </c>
      <c r="E48" s="11">
        <v>418</v>
      </c>
      <c r="F48" s="1">
        <v>3</v>
      </c>
    </row>
    <row r="49" spans="1:14">
      <c r="A49" s="3">
        <v>6</v>
      </c>
      <c r="B49" s="3" t="s">
        <v>306</v>
      </c>
      <c r="C49" s="3"/>
      <c r="D49" s="3"/>
      <c r="E49" s="3"/>
      <c r="F49" s="3"/>
    </row>
    <row r="50" spans="1:14">
      <c r="A50" s="4">
        <v>45297</v>
      </c>
      <c r="B50" s="1" t="s">
        <v>307</v>
      </c>
      <c r="C50" s="8" t="s">
        <v>88</v>
      </c>
      <c r="D50" s="8" t="s">
        <v>89</v>
      </c>
      <c r="E50" s="25" t="s">
        <v>90</v>
      </c>
      <c r="F50" s="1">
        <v>1</v>
      </c>
    </row>
    <row r="51" spans="1:14">
      <c r="C51" s="8" t="s">
        <v>71</v>
      </c>
      <c r="D51" s="8" t="s">
        <v>72</v>
      </c>
      <c r="E51" s="11" t="s">
        <v>73</v>
      </c>
      <c r="F51" s="1">
        <v>2</v>
      </c>
      <c r="N51">
        <v>9</v>
      </c>
    </row>
    <row r="52" spans="1:14">
      <c r="C52" s="8" t="s">
        <v>74</v>
      </c>
      <c r="D52" s="8" t="s">
        <v>75</v>
      </c>
      <c r="E52" s="11" t="s">
        <v>77</v>
      </c>
      <c r="F52" s="1">
        <v>3</v>
      </c>
    </row>
    <row r="53" spans="1:14">
      <c r="A53" s="4">
        <v>45328</v>
      </c>
      <c r="B53" s="1" t="s">
        <v>308</v>
      </c>
      <c r="C53" s="8" t="s">
        <v>45</v>
      </c>
      <c r="D53" s="11" t="s">
        <v>46</v>
      </c>
      <c r="E53" s="11" t="s">
        <v>48</v>
      </c>
      <c r="F53" s="1">
        <v>1</v>
      </c>
    </row>
    <row r="54" spans="1:14">
      <c r="C54" s="8" t="s">
        <v>50</v>
      </c>
      <c r="D54" s="8" t="s">
        <v>51</v>
      </c>
      <c r="E54" s="11" t="s">
        <v>53</v>
      </c>
      <c r="F54" s="1">
        <v>2</v>
      </c>
    </row>
    <row r="55" spans="1:14">
      <c r="C55" s="8" t="s">
        <v>54</v>
      </c>
      <c r="D55" s="8" t="s">
        <v>55</v>
      </c>
      <c r="E55" s="11" t="s">
        <v>56</v>
      </c>
      <c r="F55" s="1">
        <v>3</v>
      </c>
    </row>
    <row r="56" spans="1:14">
      <c r="C56" s="15" t="s">
        <v>39</v>
      </c>
      <c r="D56" s="15" t="s">
        <v>40</v>
      </c>
      <c r="E56" s="27">
        <v>323</v>
      </c>
      <c r="F56" s="26">
        <v>1</v>
      </c>
    </row>
    <row r="57" spans="1:14">
      <c r="C57" t="s">
        <v>42</v>
      </c>
      <c r="E57" s="27">
        <v>310</v>
      </c>
      <c r="F57" s="26">
        <v>2</v>
      </c>
    </row>
    <row r="58" spans="1:14">
      <c r="A58" s="4">
        <v>45357</v>
      </c>
      <c r="B58" s="1" t="s">
        <v>309</v>
      </c>
      <c r="C58" s="15" t="s">
        <v>39</v>
      </c>
      <c r="D58" s="15" t="s">
        <v>40</v>
      </c>
      <c r="E58" s="11">
        <v>978</v>
      </c>
      <c r="F58" s="1">
        <v>1</v>
      </c>
    </row>
    <row r="59" spans="1:14">
      <c r="A59" s="1"/>
      <c r="C59" s="11" t="s">
        <v>106</v>
      </c>
      <c r="D59" s="11" t="s">
        <v>107</v>
      </c>
      <c r="E59" s="11">
        <v>955</v>
      </c>
      <c r="F59" s="1">
        <v>2</v>
      </c>
    </row>
    <row r="60" spans="1:14">
      <c r="A60" s="1"/>
      <c r="C60" s="8" t="s">
        <v>94</v>
      </c>
      <c r="D60" s="8" t="s">
        <v>95</v>
      </c>
      <c r="E60" s="11">
        <v>695</v>
      </c>
      <c r="F60" s="1">
        <v>3</v>
      </c>
    </row>
    <row r="61" spans="1:14">
      <c r="A61" s="1" t="s">
        <v>310</v>
      </c>
      <c r="F61" s="1">
        <v>1</v>
      </c>
    </row>
    <row r="62" spans="1:14">
      <c r="F62" s="1">
        <v>2</v>
      </c>
    </row>
    <row r="63" spans="1:14">
      <c r="A63" s="1"/>
      <c r="F63" s="1">
        <v>3</v>
      </c>
    </row>
    <row r="64" spans="1:14">
      <c r="A64" s="1" t="s">
        <v>311</v>
      </c>
      <c r="C64" s="8" t="s">
        <v>50</v>
      </c>
      <c r="D64" s="8" t="s">
        <v>51</v>
      </c>
      <c r="E64">
        <v>243</v>
      </c>
      <c r="F64" s="1">
        <v>1</v>
      </c>
    </row>
    <row r="65" spans="1:6">
      <c r="C65" s="8" t="s">
        <v>22</v>
      </c>
      <c r="D65" s="8" t="s">
        <v>23</v>
      </c>
      <c r="E65">
        <v>67</v>
      </c>
      <c r="F65" s="1">
        <v>2</v>
      </c>
    </row>
    <row r="66" spans="1:6">
      <c r="A66" s="1"/>
      <c r="C66" s="13" t="s">
        <v>27</v>
      </c>
      <c r="D66" s="13" t="s">
        <v>27</v>
      </c>
      <c r="E66">
        <v>52</v>
      </c>
      <c r="F66" s="1">
        <v>3</v>
      </c>
    </row>
    <row r="67" spans="1:6">
      <c r="A67" s="1" t="s">
        <v>312</v>
      </c>
      <c r="C67" s="8" t="s">
        <v>22</v>
      </c>
      <c r="D67" s="8" t="s">
        <v>23</v>
      </c>
      <c r="E67">
        <v>62</v>
      </c>
      <c r="F67" s="1">
        <v>1</v>
      </c>
    </row>
    <row r="68" spans="1:6">
      <c r="C68" s="13" t="s">
        <v>27</v>
      </c>
      <c r="D68" s="13" t="s">
        <v>27</v>
      </c>
      <c r="E68">
        <v>37</v>
      </c>
      <c r="F68" s="1">
        <v>2</v>
      </c>
    </row>
    <row r="69" spans="1:6">
      <c r="A69" s="1"/>
      <c r="C69" s="8" t="s">
        <v>33</v>
      </c>
      <c r="D69" s="8" t="s">
        <v>34</v>
      </c>
      <c r="E69">
        <v>25</v>
      </c>
      <c r="F69" s="1">
        <v>3</v>
      </c>
    </row>
    <row r="70" spans="1:6">
      <c r="A70" s="1" t="s">
        <v>313</v>
      </c>
      <c r="C70" t="s">
        <v>300</v>
      </c>
      <c r="E70">
        <v>962</v>
      </c>
      <c r="F70" s="1">
        <v>1</v>
      </c>
    </row>
    <row r="71" spans="1:6">
      <c r="E71" t="s">
        <v>291</v>
      </c>
      <c r="F71" s="1">
        <v>2</v>
      </c>
    </row>
    <row r="72" spans="1:6">
      <c r="A72" s="1"/>
      <c r="E72" t="s">
        <v>291</v>
      </c>
      <c r="F72" s="1">
        <v>3</v>
      </c>
    </row>
    <row r="73" spans="1:6">
      <c r="A73" s="1" t="s">
        <v>314</v>
      </c>
      <c r="C73" s="8" t="s">
        <v>74</v>
      </c>
      <c r="D73" s="8" t="s">
        <v>75</v>
      </c>
      <c r="E73">
        <v>25</v>
      </c>
      <c r="F73" s="24" t="s">
        <v>315</v>
      </c>
    </row>
    <row r="74" spans="1:6">
      <c r="C74" s="8" t="s">
        <v>33</v>
      </c>
      <c r="D74" s="8" t="s">
        <v>34</v>
      </c>
      <c r="E74">
        <v>25</v>
      </c>
      <c r="F74" s="24" t="s">
        <v>315</v>
      </c>
    </row>
    <row r="75" spans="1:6">
      <c r="A75" s="1"/>
      <c r="C75" s="13" t="s">
        <v>27</v>
      </c>
      <c r="D75" s="13" t="s">
        <v>27</v>
      </c>
      <c r="E75">
        <v>23</v>
      </c>
      <c r="F75" s="24" t="s">
        <v>316</v>
      </c>
    </row>
    <row r="76" spans="1:6">
      <c r="C76" s="12" t="s">
        <v>96</v>
      </c>
      <c r="D76" s="9" t="s">
        <v>97</v>
      </c>
      <c r="E76">
        <v>23</v>
      </c>
      <c r="F76" s="24" t="s">
        <v>316</v>
      </c>
    </row>
    <row r="77" spans="1:6">
      <c r="A77" s="1" t="s">
        <v>317</v>
      </c>
      <c r="C77" s="8" t="s">
        <v>91</v>
      </c>
      <c r="D77" s="8" t="s">
        <v>92</v>
      </c>
      <c r="E77">
        <v>56</v>
      </c>
      <c r="F77" s="1">
        <v>1</v>
      </c>
    </row>
    <row r="78" spans="1:6">
      <c r="A78" s="1"/>
      <c r="C78" s="8" t="s">
        <v>74</v>
      </c>
      <c r="D78" s="8" t="s">
        <v>75</v>
      </c>
      <c r="E78">
        <v>41</v>
      </c>
      <c r="F78" s="1">
        <v>2</v>
      </c>
    </row>
    <row r="79" spans="1:6">
      <c r="A79" s="1"/>
      <c r="C79" s="13" t="s">
        <v>27</v>
      </c>
      <c r="D79" s="13" t="s">
        <v>27</v>
      </c>
      <c r="E79">
        <v>39</v>
      </c>
      <c r="F79" s="1">
        <v>3</v>
      </c>
    </row>
    <row r="80" spans="1:6">
      <c r="A80" s="1" t="s">
        <v>318</v>
      </c>
    </row>
    <row r="81" spans="1:4" ht="15.75" customHeight="1">
      <c r="C81" t="s">
        <v>319</v>
      </c>
    </row>
    <row r="82" spans="1:4">
      <c r="A82" s="1" t="s">
        <v>320</v>
      </c>
    </row>
    <row r="83" spans="1:4" ht="15.75" customHeight="1">
      <c r="C83" t="s">
        <v>321</v>
      </c>
      <c r="D83" t="s">
        <v>322</v>
      </c>
    </row>
    <row r="84" spans="1:4" ht="15.75" customHeight="1">
      <c r="C84" t="s">
        <v>323</v>
      </c>
      <c r="D84" t="s">
        <v>324</v>
      </c>
    </row>
    <row r="85" spans="1:4" ht="15.75" customHeight="1">
      <c r="C85" t="s">
        <v>325</v>
      </c>
      <c r="D85" t="s">
        <v>62</v>
      </c>
    </row>
    <row r="86" spans="1:4" ht="15.75" customHeight="1">
      <c r="C86" t="s">
        <v>326</v>
      </c>
      <c r="D86" t="s">
        <v>327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2:U31"/>
  <sheetViews>
    <sheetView tabSelected="1" topLeftCell="A5" workbookViewId="0">
      <selection activeCell="K16" sqref="K16"/>
    </sheetView>
  </sheetViews>
  <sheetFormatPr defaultColWidth="12.5703125" defaultRowHeight="15.75" customHeight="1"/>
  <cols>
    <col min="1" max="1" width="20.7109375" customWidth="1"/>
    <col min="2" max="2" width="19.5703125" customWidth="1"/>
    <col min="3" max="3" width="6.140625" customWidth="1"/>
    <col min="4" max="4" width="9.7109375" customWidth="1"/>
    <col min="5" max="5" width="6.28515625" customWidth="1"/>
    <col min="6" max="6" width="8.5703125" customWidth="1"/>
    <col min="7" max="7" width="6.28515625" customWidth="1"/>
    <col min="8" max="8" width="8.42578125" customWidth="1"/>
    <col min="9" max="9" width="6.85546875" customWidth="1"/>
    <col min="10" max="10" width="8.42578125" customWidth="1"/>
    <col min="11" max="11" width="7.85546875" customWidth="1"/>
    <col min="12" max="12" width="8.140625" customWidth="1"/>
    <col min="13" max="13" width="5.28515625" customWidth="1"/>
    <col min="14" max="14" width="9.42578125" customWidth="1"/>
    <col min="15" max="15" width="8.140625" customWidth="1"/>
    <col min="16" max="16" width="7.28515625" customWidth="1"/>
    <col min="17" max="17" width="6.140625" customWidth="1"/>
    <col min="18" max="18" width="7.42578125" customWidth="1"/>
    <col min="19" max="19" width="7.28515625" customWidth="1"/>
  </cols>
  <sheetData>
    <row r="2" spans="1:21">
      <c r="B2" s="1" t="s">
        <v>328</v>
      </c>
    </row>
    <row r="3" spans="1:21">
      <c r="A3" s="32" t="s">
        <v>329</v>
      </c>
      <c r="B3" s="33" t="s">
        <v>11</v>
      </c>
      <c r="C3" s="34"/>
      <c r="D3" s="33" t="s">
        <v>12</v>
      </c>
      <c r="E3" s="34"/>
      <c r="F3" s="33" t="s">
        <v>9</v>
      </c>
      <c r="G3" s="34"/>
      <c r="H3" s="33" t="s">
        <v>10</v>
      </c>
      <c r="I3" s="34"/>
      <c r="J3" s="33" t="s">
        <v>8</v>
      </c>
      <c r="K3" s="34"/>
      <c r="L3" s="33" t="s">
        <v>14</v>
      </c>
      <c r="M3" s="34"/>
      <c r="N3" s="33" t="s">
        <v>13</v>
      </c>
      <c r="O3" s="34"/>
      <c r="P3" s="33" t="s">
        <v>7</v>
      </c>
      <c r="Q3" s="34"/>
      <c r="R3" s="33" t="s">
        <v>15</v>
      </c>
      <c r="S3" s="34"/>
      <c r="T3" s="1" t="s">
        <v>330</v>
      </c>
    </row>
    <row r="4" spans="1:21">
      <c r="A4" s="35"/>
      <c r="B4" s="5" t="s">
        <v>331</v>
      </c>
      <c r="C4" s="5" t="s">
        <v>280</v>
      </c>
      <c r="D4" s="5" t="s">
        <v>331</v>
      </c>
      <c r="E4" s="5" t="s">
        <v>280</v>
      </c>
      <c r="F4" s="5" t="s">
        <v>331</v>
      </c>
      <c r="G4" s="5" t="s">
        <v>280</v>
      </c>
      <c r="H4" s="5" t="s">
        <v>331</v>
      </c>
      <c r="I4" s="5" t="s">
        <v>280</v>
      </c>
      <c r="J4" s="5" t="s">
        <v>331</v>
      </c>
      <c r="K4" s="5" t="s">
        <v>280</v>
      </c>
      <c r="L4" s="5" t="s">
        <v>331</v>
      </c>
      <c r="M4" s="5" t="s">
        <v>280</v>
      </c>
      <c r="N4" s="5" t="s">
        <v>331</v>
      </c>
      <c r="O4" s="5" t="s">
        <v>280</v>
      </c>
      <c r="P4" s="5" t="s">
        <v>331</v>
      </c>
      <c r="Q4" s="5" t="s">
        <v>280</v>
      </c>
      <c r="R4" s="5" t="s">
        <v>331</v>
      </c>
      <c r="S4" s="5" t="s">
        <v>280</v>
      </c>
      <c r="T4" s="1" t="s">
        <v>332</v>
      </c>
      <c r="U4" s="1" t="s">
        <v>333</v>
      </c>
    </row>
    <row r="5" spans="1:21">
      <c r="A5" s="6" t="s">
        <v>334</v>
      </c>
      <c r="B5" s="5"/>
      <c r="C5" s="5">
        <v>4</v>
      </c>
      <c r="D5" s="5">
        <v>970</v>
      </c>
      <c r="E5" s="5">
        <v>1</v>
      </c>
      <c r="F5" s="5">
        <v>323</v>
      </c>
      <c r="G5" s="5">
        <v>1</v>
      </c>
      <c r="H5" s="5">
        <v>0</v>
      </c>
      <c r="I5" s="5">
        <v>0</v>
      </c>
      <c r="J5" s="5">
        <v>32</v>
      </c>
      <c r="K5" s="5">
        <v>2</v>
      </c>
      <c r="L5" s="5">
        <v>25</v>
      </c>
      <c r="M5" s="5">
        <v>2</v>
      </c>
      <c r="N5" s="5">
        <v>0</v>
      </c>
      <c r="O5" s="5">
        <v>0</v>
      </c>
      <c r="P5" s="5">
        <v>25</v>
      </c>
      <c r="Q5" s="5">
        <v>1</v>
      </c>
      <c r="R5" s="5">
        <v>25</v>
      </c>
      <c r="S5" s="5">
        <v>3</v>
      </c>
      <c r="T5" s="1">
        <f t="shared" ref="T5:T10" si="0">C5+E5+G5+I5+K5+M5+O5+Q5+S5</f>
        <v>14</v>
      </c>
      <c r="U5">
        <v>1</v>
      </c>
    </row>
    <row r="6" spans="1:21">
      <c r="A6" s="6" t="s">
        <v>335</v>
      </c>
      <c r="B6" s="5">
        <v>506</v>
      </c>
      <c r="C6" s="5">
        <v>1</v>
      </c>
      <c r="D6" s="5"/>
      <c r="E6" s="5">
        <v>4</v>
      </c>
      <c r="F6" s="5">
        <v>303</v>
      </c>
      <c r="G6" s="5">
        <v>2</v>
      </c>
      <c r="H6" s="5">
        <v>0</v>
      </c>
      <c r="I6" s="5">
        <v>0</v>
      </c>
      <c r="J6" s="5">
        <v>0</v>
      </c>
      <c r="K6" s="5">
        <v>4</v>
      </c>
      <c r="L6" s="5">
        <v>0</v>
      </c>
      <c r="M6" s="5">
        <v>4</v>
      </c>
      <c r="N6" s="5">
        <v>0</v>
      </c>
      <c r="O6" s="5">
        <v>0</v>
      </c>
      <c r="P6" s="5">
        <v>0</v>
      </c>
      <c r="Q6" s="5">
        <v>4</v>
      </c>
      <c r="R6" s="5">
        <v>0</v>
      </c>
      <c r="S6" s="5">
        <v>5</v>
      </c>
      <c r="T6" s="1">
        <f t="shared" si="0"/>
        <v>24</v>
      </c>
      <c r="U6">
        <v>3</v>
      </c>
    </row>
    <row r="7" spans="1:21">
      <c r="A7" s="6" t="s">
        <v>336</v>
      </c>
      <c r="B7" s="5">
        <v>688</v>
      </c>
      <c r="C7" s="5">
        <v>2</v>
      </c>
      <c r="D7" s="5">
        <v>546</v>
      </c>
      <c r="E7" s="5">
        <v>2</v>
      </c>
      <c r="F7" s="5"/>
      <c r="G7" s="5">
        <v>4</v>
      </c>
      <c r="H7" s="5">
        <v>0</v>
      </c>
      <c r="I7" s="5">
        <v>0</v>
      </c>
      <c r="J7" s="5">
        <v>0</v>
      </c>
      <c r="K7" s="5">
        <v>4</v>
      </c>
      <c r="L7" s="5">
        <v>0</v>
      </c>
      <c r="M7" s="5">
        <v>4</v>
      </c>
      <c r="N7" s="5">
        <v>0</v>
      </c>
      <c r="O7" s="5">
        <v>0</v>
      </c>
      <c r="P7" s="5">
        <v>0</v>
      </c>
      <c r="Q7" s="5">
        <v>4</v>
      </c>
      <c r="R7" s="5">
        <v>0</v>
      </c>
      <c r="S7" s="5">
        <v>5</v>
      </c>
      <c r="T7" s="1">
        <f t="shared" si="0"/>
        <v>25</v>
      </c>
      <c r="U7">
        <v>4</v>
      </c>
    </row>
    <row r="8" spans="1:21">
      <c r="A8" s="6" t="s">
        <v>337</v>
      </c>
      <c r="B8" s="5"/>
      <c r="C8" s="5">
        <v>4</v>
      </c>
      <c r="D8" s="5"/>
      <c r="E8" s="5">
        <v>4</v>
      </c>
      <c r="F8" s="5"/>
      <c r="G8" s="5">
        <v>4</v>
      </c>
      <c r="H8" s="5">
        <v>0</v>
      </c>
      <c r="I8" s="5">
        <v>0</v>
      </c>
      <c r="J8" s="5">
        <v>52</v>
      </c>
      <c r="K8" s="5">
        <v>1</v>
      </c>
      <c r="L8" s="5">
        <v>37</v>
      </c>
      <c r="M8" s="5">
        <v>1</v>
      </c>
      <c r="N8" s="5">
        <v>0</v>
      </c>
      <c r="O8" s="5">
        <v>0</v>
      </c>
      <c r="P8" s="5">
        <v>2</v>
      </c>
      <c r="Q8" s="5">
        <v>2</v>
      </c>
      <c r="R8" s="5">
        <v>39</v>
      </c>
      <c r="S8" s="5">
        <v>2</v>
      </c>
      <c r="T8" s="1">
        <f t="shared" si="0"/>
        <v>18</v>
      </c>
      <c r="U8">
        <v>2</v>
      </c>
    </row>
    <row r="9" spans="1:21">
      <c r="A9" s="6" t="s">
        <v>338</v>
      </c>
      <c r="B9" s="5"/>
      <c r="C9" s="5">
        <v>4</v>
      </c>
      <c r="D9" s="5"/>
      <c r="E9" s="5">
        <v>4</v>
      </c>
      <c r="F9" s="5"/>
      <c r="G9" s="5">
        <v>4</v>
      </c>
      <c r="H9" s="5">
        <v>0</v>
      </c>
      <c r="I9" s="5">
        <v>0</v>
      </c>
      <c r="J9" s="5">
        <v>0</v>
      </c>
      <c r="K9" s="5">
        <v>4</v>
      </c>
      <c r="L9" s="5">
        <v>0</v>
      </c>
      <c r="M9" s="5">
        <v>4</v>
      </c>
      <c r="N9" s="5">
        <v>0</v>
      </c>
      <c r="O9" s="5">
        <v>0</v>
      </c>
      <c r="P9" s="5">
        <v>0</v>
      </c>
      <c r="Q9" s="5">
        <v>4</v>
      </c>
      <c r="R9" s="31"/>
      <c r="S9" s="5">
        <v>1</v>
      </c>
      <c r="T9" s="1">
        <f t="shared" si="0"/>
        <v>25</v>
      </c>
      <c r="U9">
        <v>4</v>
      </c>
    </row>
    <row r="10" spans="1:21">
      <c r="A10" s="6" t="s">
        <v>339</v>
      </c>
      <c r="B10" s="5"/>
      <c r="C10" s="5">
        <v>6</v>
      </c>
      <c r="D10" s="5"/>
      <c r="E10" s="5">
        <v>6</v>
      </c>
      <c r="F10" s="5"/>
      <c r="G10" s="5">
        <v>6</v>
      </c>
      <c r="H10" s="5">
        <v>0</v>
      </c>
      <c r="I10" s="5">
        <v>0</v>
      </c>
      <c r="J10" s="5">
        <v>0</v>
      </c>
      <c r="K10" s="5">
        <v>6</v>
      </c>
      <c r="L10" s="5">
        <v>0</v>
      </c>
      <c r="M10" s="5">
        <v>6</v>
      </c>
      <c r="N10" s="5">
        <v>0</v>
      </c>
      <c r="O10" s="5">
        <v>0</v>
      </c>
      <c r="P10" s="5">
        <v>0</v>
      </c>
      <c r="Q10" s="5">
        <v>6</v>
      </c>
      <c r="R10" s="5">
        <v>0</v>
      </c>
      <c r="S10" s="5">
        <v>6</v>
      </c>
      <c r="T10" s="1">
        <f t="shared" si="0"/>
        <v>42</v>
      </c>
      <c r="U10">
        <v>6</v>
      </c>
    </row>
    <row r="12" spans="1:21">
      <c r="B12" s="1" t="s">
        <v>340</v>
      </c>
    </row>
    <row r="13" spans="1:21">
      <c r="B13" s="1" t="s">
        <v>341</v>
      </c>
    </row>
    <row r="14" spans="1:21">
      <c r="B14" s="1" t="s">
        <v>342</v>
      </c>
    </row>
    <row r="15" spans="1:21">
      <c r="B15" s="1" t="s">
        <v>343</v>
      </c>
    </row>
    <row r="16" spans="1:21">
      <c r="B16" s="1" t="s">
        <v>344</v>
      </c>
    </row>
    <row r="17" spans="1:20">
      <c r="B17" s="1" t="s">
        <v>345</v>
      </c>
    </row>
    <row r="18" spans="1:20">
      <c r="B18" s="1" t="s">
        <v>346</v>
      </c>
    </row>
    <row r="20" spans="1:20">
      <c r="A20" s="5" t="s">
        <v>6</v>
      </c>
      <c r="B20" s="5" t="s">
        <v>347</v>
      </c>
      <c r="C20" s="33" t="s">
        <v>11</v>
      </c>
      <c r="D20" s="34"/>
      <c r="E20" s="33" t="s">
        <v>12</v>
      </c>
      <c r="F20" s="34"/>
      <c r="G20" s="33" t="s">
        <v>9</v>
      </c>
      <c r="H20" s="34"/>
      <c r="I20" s="33" t="s">
        <v>10</v>
      </c>
      <c r="J20" s="34"/>
      <c r="K20" s="33" t="s">
        <v>8</v>
      </c>
      <c r="L20" s="34"/>
      <c r="M20" s="33" t="s">
        <v>14</v>
      </c>
      <c r="N20" s="34"/>
      <c r="O20" s="33" t="s">
        <v>13</v>
      </c>
      <c r="P20" s="34"/>
      <c r="Q20" s="33" t="s">
        <v>7</v>
      </c>
      <c r="R20" s="34"/>
      <c r="S20" s="33" t="s">
        <v>15</v>
      </c>
      <c r="T20" s="34"/>
    </row>
    <row r="21" spans="1:20">
      <c r="A21" s="5"/>
      <c r="B21" s="5"/>
      <c r="C21" s="5" t="s">
        <v>331</v>
      </c>
      <c r="D21" s="5" t="s">
        <v>280</v>
      </c>
      <c r="E21" s="5" t="s">
        <v>331</v>
      </c>
      <c r="F21" s="5" t="s">
        <v>280</v>
      </c>
      <c r="G21" s="5" t="s">
        <v>331</v>
      </c>
      <c r="H21" s="5" t="s">
        <v>280</v>
      </c>
      <c r="I21" s="5" t="s">
        <v>331</v>
      </c>
      <c r="J21" s="5" t="s">
        <v>280</v>
      </c>
      <c r="K21" s="5" t="s">
        <v>331</v>
      </c>
      <c r="L21" s="5" t="s">
        <v>280</v>
      </c>
      <c r="M21" s="5" t="s">
        <v>331</v>
      </c>
      <c r="N21" s="5" t="s">
        <v>280</v>
      </c>
      <c r="O21" s="5" t="s">
        <v>331</v>
      </c>
      <c r="P21" s="5" t="s">
        <v>280</v>
      </c>
      <c r="Q21" s="5" t="s">
        <v>331</v>
      </c>
      <c r="R21" s="5" t="s">
        <v>280</v>
      </c>
      <c r="S21" s="5" t="s">
        <v>331</v>
      </c>
      <c r="T21" s="5" t="s">
        <v>280</v>
      </c>
    </row>
    <row r="22" spans="1:20" ht="15.75" customHeight="1">
      <c r="A22" t="s">
        <v>334</v>
      </c>
      <c r="B22" t="s">
        <v>348</v>
      </c>
      <c r="C22">
        <v>0</v>
      </c>
      <c r="E22">
        <v>978</v>
      </c>
      <c r="F22">
        <v>1</v>
      </c>
      <c r="G22">
        <v>323</v>
      </c>
      <c r="H22">
        <v>1</v>
      </c>
      <c r="O22">
        <v>0</v>
      </c>
      <c r="P22">
        <v>0</v>
      </c>
      <c r="Q22">
        <v>0</v>
      </c>
      <c r="S22">
        <v>0</v>
      </c>
    </row>
    <row r="23" spans="1:20" ht="15.75" customHeight="1">
      <c r="B23" t="s">
        <v>349</v>
      </c>
      <c r="C23">
        <v>0</v>
      </c>
      <c r="G23">
        <v>74</v>
      </c>
      <c r="K23">
        <v>32</v>
      </c>
      <c r="L23">
        <v>2</v>
      </c>
      <c r="M23">
        <v>25</v>
      </c>
      <c r="N23">
        <v>2</v>
      </c>
      <c r="O23">
        <v>0</v>
      </c>
      <c r="P23">
        <v>0</v>
      </c>
      <c r="Q23">
        <v>25</v>
      </c>
      <c r="R23">
        <v>1</v>
      </c>
      <c r="S23">
        <v>25</v>
      </c>
    </row>
    <row r="24" spans="1:20" ht="15.75" customHeight="1">
      <c r="B24" t="s">
        <v>107</v>
      </c>
      <c r="C24">
        <v>0</v>
      </c>
      <c r="E24">
        <v>955</v>
      </c>
      <c r="G24">
        <v>0</v>
      </c>
      <c r="O24">
        <v>0</v>
      </c>
      <c r="P24">
        <v>0</v>
      </c>
      <c r="Q24">
        <v>0</v>
      </c>
      <c r="S24">
        <v>0</v>
      </c>
    </row>
    <row r="25" spans="1:20" ht="15.75" customHeight="1">
      <c r="B25" t="s">
        <v>350</v>
      </c>
      <c r="C25">
        <v>0</v>
      </c>
      <c r="G25">
        <v>310</v>
      </c>
      <c r="O25">
        <v>0</v>
      </c>
      <c r="P25">
        <v>0</v>
      </c>
      <c r="Q25">
        <v>0</v>
      </c>
      <c r="S25">
        <v>0</v>
      </c>
    </row>
    <row r="26" spans="1:20" ht="15.75" customHeight="1">
      <c r="A26" t="s">
        <v>28</v>
      </c>
      <c r="B26" t="s">
        <v>351</v>
      </c>
      <c r="C26">
        <v>0</v>
      </c>
      <c r="E26">
        <v>0</v>
      </c>
      <c r="G26">
        <v>0</v>
      </c>
      <c r="K26">
        <v>52</v>
      </c>
      <c r="L26">
        <v>1</v>
      </c>
      <c r="M26">
        <v>37</v>
      </c>
      <c r="N26">
        <v>1</v>
      </c>
      <c r="O26">
        <v>0</v>
      </c>
      <c r="P26">
        <v>0</v>
      </c>
      <c r="Q26">
        <v>23</v>
      </c>
      <c r="R26">
        <v>2</v>
      </c>
      <c r="S26">
        <v>39</v>
      </c>
    </row>
    <row r="27" spans="1:20" ht="15.75" customHeight="1">
      <c r="A27" t="s">
        <v>338</v>
      </c>
      <c r="B27" t="s">
        <v>352</v>
      </c>
      <c r="C27">
        <v>0</v>
      </c>
      <c r="E27">
        <v>0</v>
      </c>
      <c r="G27">
        <v>0</v>
      </c>
      <c r="O27">
        <v>0</v>
      </c>
      <c r="P27">
        <v>0</v>
      </c>
      <c r="Q27">
        <v>0</v>
      </c>
      <c r="S27" s="29"/>
    </row>
    <row r="28" spans="1:20" ht="15.75" customHeight="1">
      <c r="A28" t="s">
        <v>336</v>
      </c>
      <c r="B28" t="s">
        <v>80</v>
      </c>
      <c r="C28">
        <v>688</v>
      </c>
      <c r="D28">
        <v>1</v>
      </c>
      <c r="E28">
        <v>546</v>
      </c>
      <c r="F28">
        <v>2</v>
      </c>
      <c r="G28">
        <v>0</v>
      </c>
      <c r="O28">
        <v>0</v>
      </c>
      <c r="P28">
        <v>0</v>
      </c>
    </row>
    <row r="29" spans="1:20" ht="15.75" customHeight="1">
      <c r="A29" t="s">
        <v>335</v>
      </c>
      <c r="B29" t="s">
        <v>353</v>
      </c>
      <c r="C29">
        <v>506</v>
      </c>
      <c r="D29">
        <v>2</v>
      </c>
      <c r="E29">
        <v>0</v>
      </c>
      <c r="G29">
        <v>303</v>
      </c>
      <c r="H29">
        <v>2</v>
      </c>
      <c r="O29">
        <v>0</v>
      </c>
      <c r="P29">
        <v>0</v>
      </c>
    </row>
    <row r="30" spans="1:20" ht="15.75" customHeight="1">
      <c r="B30" t="s">
        <v>354</v>
      </c>
      <c r="C30">
        <v>0</v>
      </c>
      <c r="E30">
        <v>0</v>
      </c>
      <c r="G30">
        <v>0</v>
      </c>
      <c r="O30">
        <v>0</v>
      </c>
      <c r="P30">
        <v>0</v>
      </c>
    </row>
    <row r="31" spans="1:20" ht="15.75" customHeight="1">
      <c r="A31" t="s">
        <v>355</v>
      </c>
      <c r="B31">
        <v>0</v>
      </c>
      <c r="C31">
        <v>0</v>
      </c>
      <c r="E31">
        <v>0</v>
      </c>
      <c r="G31">
        <v>0</v>
      </c>
      <c r="O31">
        <v>0</v>
      </c>
      <c r="P31">
        <v>0</v>
      </c>
    </row>
  </sheetData>
  <mergeCells count="19">
    <mergeCell ref="F3:G3"/>
    <mergeCell ref="A3:A4"/>
    <mergeCell ref="H3:I3"/>
    <mergeCell ref="C20:D20"/>
    <mergeCell ref="N3:O3"/>
    <mergeCell ref="M20:N20"/>
    <mergeCell ref="J3:K3"/>
    <mergeCell ref="L3:M3"/>
    <mergeCell ref="E20:F20"/>
    <mergeCell ref="G20:H20"/>
    <mergeCell ref="I20:J20"/>
    <mergeCell ref="K20:L20"/>
    <mergeCell ref="B3:C3"/>
    <mergeCell ref="D3:E3"/>
    <mergeCell ref="P3:Q3"/>
    <mergeCell ref="R3:S3"/>
    <mergeCell ref="O20:P20"/>
    <mergeCell ref="Q20:R20"/>
    <mergeCell ref="S20:T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2024-07-01T12:02:10Z</dcterms:created>
  <dcterms:modified xsi:type="dcterms:W3CDTF">2024-07-01T12:02:10Z</dcterms:modified>
  <cp:category/>
  <cp:contentStatus/>
</cp:coreProperties>
</file>